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3회\"/>
    </mc:Choice>
  </mc:AlternateContent>
  <xr:revisionPtr revIDLastSave="0" documentId="13_ncr:1_{B01B3741-B8B1-4274-A805-BFFD8992E6FE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</definedNames>
  <calcPr calcId="191029"/>
  <pivotCaches>
    <pivotCache cacheId="6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6a14642b-2398-43d3-b0e0-2417ff3a9479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3" l="1" a="1"/>
  <c r="N25" i="3" s="1"/>
  <c r="O25" i="3" a="1"/>
  <c r="O25" i="3"/>
  <c r="N26" i="3" a="1"/>
  <c r="N26" i="3" s="1"/>
  <c r="O26" i="3" a="1"/>
  <c r="O26" i="3"/>
  <c r="N27" i="3" a="1"/>
  <c r="N27" i="3" s="1"/>
  <c r="O27" i="3" a="1"/>
  <c r="O27" i="3"/>
  <c r="N28" i="3" a="1"/>
  <c r="N28" i="3" s="1"/>
  <c r="O28" i="3" a="1"/>
  <c r="O28" i="3"/>
  <c r="N29" i="3" a="1"/>
  <c r="N29" i="3" s="1"/>
  <c r="O29" i="3" a="1"/>
  <c r="O29" i="3"/>
  <c r="N30" i="3" a="1"/>
  <c r="N30" i="3" s="1"/>
  <c r="O30" i="3" a="1"/>
  <c r="O30" i="3"/>
  <c r="M26" i="3" a="1"/>
  <c r="M26" i="3" s="1"/>
  <c r="M27" i="3" a="1"/>
  <c r="M27" i="3"/>
  <c r="M28" i="3" a="1"/>
  <c r="M28" i="3" s="1"/>
  <c r="M29" i="3" a="1"/>
  <c r="M29" i="3" s="1"/>
  <c r="M30" i="3" a="1"/>
  <c r="M30" i="3" s="1"/>
  <c r="M25" i="3" a="1"/>
  <c r="M25" i="3" s="1"/>
  <c r="M18" i="3" a="1"/>
  <c r="M18" i="3" s="1"/>
  <c r="N10" i="3" a="1"/>
  <c r="N10" i="3" s="1"/>
  <c r="N13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32" i="1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N12" i="3" l="1"/>
  <c r="N11" i="3"/>
  <c r="N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096960-41E1-467D-904E-8B5D595EB58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E0E8C54B-F9A6-4E86-90D2-A9745F647BB6}" sourceFile="C:\길벗컴활1급총정리\기출\03회\주차현황.xlsx" name="주차현황1" type="100" refreshedVersion="8" minRefreshableVersion="5">
    <extLst>
      <ext xmlns:x15="http://schemas.microsoft.com/office/spreadsheetml/2010/11/main" uri="{DE250136-89BD-433C-8126-D09CA5730AF9}">
        <x15:connection id="a98c5b76-36b2-4813-904a-d0e4a6a44444" autoDelete="1"/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병원주차관리].[결제방법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<sst xmlns="http://schemas.openxmlformats.org/spreadsheetml/2006/main" count="747" uniqueCount="193">
  <si>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</si>
  <si>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</si>
  <si>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</si>
  <si>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</si>
  <si>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</si>
  <si>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</si>
  <si>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</si>
  <si>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</si>
  <si>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</si>
  <si>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</si>
  <si>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</si>
  <si>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</si>
  <si>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</si>
  <si>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</si>
  <si>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</si>
  <si>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</si>
  <si>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</si>
  <si>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</si>
  <si>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</si>
  <si>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</si>
  <si>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</si>
  <si>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</si>
  <si>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</si>
  <si>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</si>
  <si>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</si>
  <si>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</si>
  <si>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</si>
  <si>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</si>
  <si>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</si>
  <si>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</si>
  <si>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</si>
  <si>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</si>
  <si>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</si>
  <si>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</si>
  <si>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</si>
  <si>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</si>
  <si>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</si>
  <si>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</si>
  <si>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</si>
  <si>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</si>
  <si>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</si>
  <si>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</si>
  <si>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</si>
  <si>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</si>
  <si>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</si>
  <si>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</si>
  <si>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</si>
  <si>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</si>
  <si>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</si>
  <si>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</si>
  <si>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</si>
  <si>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</si>
  <si>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</si>
  <si>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</si>
  <si>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</si>
  <si>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</si>
  <si>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</si>
  <si>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</si>
  <si>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</si>
  <si>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</si>
  <si>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</si>
  <si>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</si>
  <si>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</si>
  <si>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</si>
  <si>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</si>
  <si>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</si>
  <si>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</si>
  <si>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</si>
  <si>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</si>
  <si>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</si>
  <si>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</si>
  <si>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</si>
  <si>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</si>
  <si>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</si>
  <si>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</si>
  <si>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</si>
  <si>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</si>
  <si>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</si>
  <si>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</si>
  <si>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</si>
  <si>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</si>
  <si>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</si>
  <si>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</si>
  <si>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</si>
  <si>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</si>
  <si>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</si>
  <si>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</si>
  <si>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</si>
  <si>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</si>
  <si>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</si>
  <si>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</si>
  <si>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</si>
  <si>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</si>
  <si>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</si>
  <si>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</si>
  <si>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</si>
  <si>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</si>
  <si>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</si>
  <si>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</si>
  <si>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</si>
  <si>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</si>
  <si>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</si>
  <si>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</si>
  <si>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</si>
  <si>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</si>
  <si>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</si>
  <si>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</si>
  <si>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</si>
  <si>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</si>
  <si>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</si>
  <si>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</si>
  <si>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</si>
  <si>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</si>
  <si>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</si>
  <si>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</si>
  <si>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</si>
  <si>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</si>
  <si>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</si>
  <si>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</si>
  <si>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</si>
  <si>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</si>
  <si>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</si>
  <si>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</si>
  <si>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</si>
  <si>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</si>
  <si>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</si>
  <si>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</si>
  <si>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</si>
  <si>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</si>
  <si>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</si>
  <si>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</si>
  <si>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</si>
  <si>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</si>
  <si>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</si>
  <si>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</si>
  <si>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</si>
  <si>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</si>
  <si>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</si>
  <si>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</si>
  <si>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</si>
  <si>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</si>
  <si>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</si>
  <si>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</si>
  <si>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</si>
  <si>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</si>
  <si>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</si>
  <si>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</si>
  <si>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</si>
  <si>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</si>
  <si>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</si>
  <si>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</si>
  <si>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</si>
  <si>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</si>
  <si>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</si>
  <si>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</si>
  <si>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</si>
  <si>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</si>
  <si>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</si>
  <si>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</si>
  <si>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</si>
  <si>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</si>
  <si>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</si>
  <si>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</si>
  <si>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</si>
  <si>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</si>
  <si>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</si>
  <si>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</si>
  <si>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</si>
  <si>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</si>
  <si>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</si>
  <si>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</si>
  <si>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</si>
  <si>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</si>
  <si>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</si>
  <si>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</si>
  <si>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</si>
  <si>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</si>
  <si>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</si>
  <si>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</si>
  <si>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</si>
  <si>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</si>
  <si>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</si>
  <si>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</si>
  <si>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</si>
  <si>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</si>
  <si>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</si>
  <si>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</si>
  <si>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진료</t>
  </si>
  <si>
    <t>총합계</t>
  </si>
  <si>
    <t>결제방법</t>
  </si>
  <si>
    <t>All</t>
  </si>
  <si>
    <t>차량수</t>
  </si>
  <si>
    <t>평균: 이용금액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</si>
</sst>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5" formatCode="[Red][&gt;=10000]*★#,##0&quot;원&quot;;[&gt;=5000]*★#,###&quot;원&quot;;#,##0&quot;원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5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2">
    <dxf>
      <font>
        <b val="0"/>
        <i/>
        <color rgb="FF0070C0"/>
      </font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catAx>
        <c:axId val="84847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ID" refreshedDate="45551.320148495368" backgroundQuery="1" createdVersion="8" refreshedVersion="8" minRefreshableVersion="3" recordCount="0" supportSubquery="1" supportAdvancedDrill="1" xr:uid="{582102C8-AFF5-4B58-8713-2DBE8D3DF550}">
  <cacheSource type="external" connectionId="1"/>
  <cacheFields count="5"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병원주차관리].[결제방법].[결제방법]" caption="결제방법" numFmtId="0" hierarchy="8" level="1">
      <sharedItems containsSemiMixedTypes="0" containsNonDate="0" containsString="0"/>
    </cacheField>
    <cacheField name="[Measures].[개수: 차량번호]" caption="개수: 차량번호" numFmtId="0" hierarchy="12" level="32767"/>
    <cacheField name="[Measures].[평균: 이용금액]" caption="평균: 이용금액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BDF0B0-F975-44E6-805F-EDFB3350690C}" name="피벗 테이블1" cacheId="6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allDrilled="1" showAll="0" dataSourceSort="1" defaultAttributeDrillState="1">
      <items count="1"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1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8" name="[병원주차관리].[결제방법].[All]" cap="All"/>
  </pageFields>
  <dataFields count="2">
    <dataField name="차량수" fld="3" subtotal="count" baseField="0" baseItem="0"/>
    <dataField name="평균: 이용금액" fld="4" subtotal="average" baseField="0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차량수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7" workbookViewId="0">
      <selection activeCell="A32" sqref="A32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0" t="s">
        <v>186</v>
      </c>
    </row>
    <row r="32" spans="1:10" x14ac:dyDescent="0.3">
      <c r="A32" t="b">
        <f>AND(D3&gt;=10/24,D3&lt;=(11/24+50/(24*60)))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M25" sqref="M25:O3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IFERROR(VLOOKUP(A3,$L$4:$Q$6,MATCH(D3,$M$2:$Q$6,1)+1,FALSE),0)</f>
        <v>0</v>
      </c>
      <c r="G3" s="7">
        <v>13580</v>
      </c>
      <c r="H3" s="7">
        <v>10580</v>
      </c>
      <c r="I3" s="8" t="s">
        <v>15</v>
      </c>
      <c r="J3" s="1"/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IFERROR(VLOOKUP(A4,$L$4:$Q$6,MATCH(D4,$M$2:$Q$3,1)+1,FALSE),0)</f>
        <v>0</v>
      </c>
      <c r="G4" s="7">
        <v>8295</v>
      </c>
      <c r="H4" s="7">
        <v>6295</v>
      </c>
      <c r="I4" s="8" t="s">
        <v>19</v>
      </c>
      <c r="J4" s="1"/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0</v>
      </c>
      <c r="G5" s="7">
        <v>4480</v>
      </c>
      <c r="H5" s="7">
        <v>1480</v>
      </c>
      <c r="I5" s="8" t="s">
        <v>21</v>
      </c>
      <c r="J5" s="1"/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0</v>
      </c>
      <c r="G6" s="7">
        <v>6020</v>
      </c>
      <c r="H6" s="7">
        <v>2020</v>
      </c>
      <c r="I6" s="8" t="s">
        <v>25</v>
      </c>
      <c r="J6" s="1"/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0</v>
      </c>
      <c r="G7" s="7">
        <v>17535</v>
      </c>
      <c r="H7" s="7">
        <v>14535</v>
      </c>
      <c r="I7" s="8" t="s">
        <v>27</v>
      </c>
      <c r="J7" s="1"/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0</v>
      </c>
      <c r="G8" s="7">
        <v>2590</v>
      </c>
      <c r="H8" s="7">
        <v>590</v>
      </c>
      <c r="I8" s="8" t="s">
        <v>29</v>
      </c>
      <c r="J8" s="1"/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0</v>
      </c>
      <c r="G9" s="7">
        <v>3535</v>
      </c>
      <c r="H9" s="7">
        <v>535</v>
      </c>
      <c r="I9" s="8" t="s">
        <v>32</v>
      </c>
      <c r="J9" s="1"/>
      <c r="L9" s="31" t="s">
        <v>33</v>
      </c>
      <c r="M9" s="3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0</v>
      </c>
      <c r="G10" s="7">
        <v>2835</v>
      </c>
      <c r="H10" s="7">
        <v>835</v>
      </c>
      <c r="I10" s="8" t="s">
        <v>36</v>
      </c>
      <c r="J10" s="1"/>
      <c r="L10" s="13">
        <v>1</v>
      </c>
      <c r="M10" s="29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0</v>
      </c>
      <c r="G11" s="7">
        <v>16485</v>
      </c>
      <c r="H11" s="7">
        <v>13485</v>
      </c>
      <c r="I11" s="8" t="s">
        <v>29</v>
      </c>
      <c r="J11" s="1"/>
      <c r="L11" s="13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0</v>
      </c>
      <c r="G12" s="7">
        <v>11165</v>
      </c>
      <c r="H12" s="7">
        <v>8165</v>
      </c>
      <c r="I12" s="8" t="s">
        <v>39</v>
      </c>
      <c r="J12" s="1"/>
      <c r="L12" s="13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0</v>
      </c>
      <c r="G13" s="7">
        <v>5845</v>
      </c>
      <c r="H13" s="7">
        <v>4845</v>
      </c>
      <c r="I13" s="8" t="s">
        <v>21</v>
      </c>
      <c r="J13" s="1"/>
      <c r="L13" s="13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0</v>
      </c>
      <c r="G14" s="7">
        <v>4480</v>
      </c>
      <c r="H14" s="7">
        <v>480</v>
      </c>
      <c r="I14" s="8" t="s">
        <v>19</v>
      </c>
      <c r="J14" s="1"/>
      <c r="L14" s="13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0</v>
      </c>
      <c r="G15" s="7">
        <v>12250</v>
      </c>
      <c r="H15" s="7">
        <v>8250</v>
      </c>
      <c r="I15" s="8" t="s">
        <v>21</v>
      </c>
      <c r="J15" s="1"/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0</v>
      </c>
      <c r="G16" s="7">
        <v>21665</v>
      </c>
      <c r="H16" s="7">
        <v>19665</v>
      </c>
      <c r="I16" s="8" t="s">
        <v>19</v>
      </c>
      <c r="J16" s="1"/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0</v>
      </c>
      <c r="G17" s="7">
        <v>30660</v>
      </c>
      <c r="H17" s="7">
        <v>27660</v>
      </c>
      <c r="I17" s="8" t="s">
        <v>32</v>
      </c>
      <c r="J17" s="1"/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0</v>
      </c>
      <c r="G18" s="7">
        <v>9450</v>
      </c>
      <c r="H18" s="7">
        <v>5450</v>
      </c>
      <c r="I18" s="8" t="s">
        <v>32</v>
      </c>
      <c r="J18" s="1"/>
      <c r="L18" s="2" t="s">
        <v>47</v>
      </c>
      <c r="M18" s="10" t="e">
        <f t="array" aca="1" ref="M18" ca="1">countfis(IF($I$3:$I$29=M$17,"무료",$I$3:$I$29),"*"&amp;$L18,$I$3:$I$29,M$17&amp;"*")/COUNTA($I$3:$I$29)</f>
        <v>#NAME?</v>
      </c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0</v>
      </c>
      <c r="G19" s="7">
        <v>3675</v>
      </c>
      <c r="H19" s="7">
        <v>1675</v>
      </c>
      <c r="I19" s="8" t="s">
        <v>29</v>
      </c>
      <c r="J19" s="1"/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0</v>
      </c>
      <c r="G20" s="7">
        <v>21175</v>
      </c>
      <c r="H20" s="7">
        <v>18175</v>
      </c>
      <c r="I20" s="8" t="s">
        <v>51</v>
      </c>
      <c r="J20" s="1"/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0</v>
      </c>
      <c r="G21" s="7">
        <v>28105</v>
      </c>
      <c r="H21" s="7">
        <v>27105</v>
      </c>
      <c r="I21" s="8" t="s">
        <v>32</v>
      </c>
      <c r="J21" s="1"/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0</v>
      </c>
      <c r="G22" s="7">
        <v>10745</v>
      </c>
      <c r="H22" s="7">
        <v>8745</v>
      </c>
      <c r="I22" s="8" t="s">
        <v>21</v>
      </c>
      <c r="J22" s="1"/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0</v>
      </c>
      <c r="G23" s="7">
        <v>7595</v>
      </c>
      <c r="H23" s="7">
        <v>5595</v>
      </c>
      <c r="I23" s="8" t="s">
        <v>39</v>
      </c>
      <c r="J23" s="1"/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0</v>
      </c>
      <c r="G24" s="7">
        <v>12600</v>
      </c>
      <c r="H24" s="7">
        <v>10600</v>
      </c>
      <c r="I24" s="8" t="s">
        <v>21</v>
      </c>
      <c r="J24" s="1"/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0</v>
      </c>
      <c r="G25" s="7">
        <v>7420</v>
      </c>
      <c r="H25" s="7">
        <v>4420</v>
      </c>
      <c r="I25" s="8" t="s">
        <v>21</v>
      </c>
      <c r="J25" s="1"/>
      <c r="L25" s="12">
        <v>0.375</v>
      </c>
      <c r="M25" s="8">
        <f t="array" ref="M25">M$23-SUM(IF(($C$3:$C$29=M$24)*($D$3:$D$29&lt;=$L25),1))+SUM(IF((($C$3:$C$29=M$24)*($E$3:$E$29&lt;=$L25)),1))</f>
        <v>10</v>
      </c>
      <c r="N25" s="8">
        <f t="array" ref="N25">N$23-SUM(IF(($C$3:$C$29=N$24)*($D$3:$D$29&lt;=$L25),1))+SUM(IF((($C$3:$C$29=N$24)*($E$3:$E$29&lt;=$L25)),1))</f>
        <v>13</v>
      </c>
      <c r="O25" s="8">
        <f t="array" ref="O25">O$23-SUM(IF(($C$3:$C$29=O$24)*($D$3:$D$29&lt;=$L25),1))+SUM(IF((($C$3:$C$29=O$24)*($E$3:$E$29&lt;=$L25)),1))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0</v>
      </c>
      <c r="G26" s="7">
        <v>18935</v>
      </c>
      <c r="H26" s="7">
        <v>16935</v>
      </c>
      <c r="I26" s="8" t="s">
        <v>51</v>
      </c>
      <c r="J26" s="1"/>
      <c r="L26" s="12">
        <v>0.41666666666666669</v>
      </c>
      <c r="M26" s="8">
        <f t="array" ref="M26">M$23-SUM(IF(($C$3:$C$29=M$24)*($D$3:$D$29&lt;=$L26),1))+SUM(IF((($C$3:$C$29=M$24)*($E$3:$E$29&lt;=$L26)),1))</f>
        <v>9</v>
      </c>
      <c r="N26" s="8">
        <f t="array" ref="N26">N$23-SUM(IF(($C$3:$C$29=N$24)*($D$3:$D$29&lt;=$L26),1))+SUM(IF((($C$3:$C$29=N$24)*($E$3:$E$29&lt;=$L26)),1))</f>
        <v>12</v>
      </c>
      <c r="O26" s="8">
        <f t="array" ref="O26">O$23-SUM(IF(($C$3:$C$29=O$24)*($D$3:$D$29&lt;=$L26),1))+SUM(IF((($C$3:$C$29=O$24)*($E$3:$E$29&lt;=$L26)),1))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0</v>
      </c>
      <c r="G27" s="7">
        <v>32340</v>
      </c>
      <c r="H27" s="7">
        <v>29340</v>
      </c>
      <c r="I27" s="8" t="s">
        <v>15</v>
      </c>
      <c r="J27" s="1"/>
      <c r="L27" s="12">
        <v>0.45833333333333331</v>
      </c>
      <c r="M27" s="8">
        <f t="array" ref="M27">M$23-SUM(IF(($C$3:$C$29=M$24)*($D$3:$D$29&lt;=$L27),1))+SUM(IF((($C$3:$C$29=M$24)*($E$3:$E$29&lt;=$L27)),1))</f>
        <v>7</v>
      </c>
      <c r="N27" s="8">
        <f t="array" ref="N27">N$23-SUM(IF(($C$3:$C$29=N$24)*($D$3:$D$29&lt;=$L27),1))+SUM(IF((($C$3:$C$29=N$24)*($E$3:$E$29&lt;=$L27)),1))</f>
        <v>13</v>
      </c>
      <c r="O27" s="8">
        <f t="array" ref="O27">O$23-SUM(IF(($C$3:$C$29=O$24)*($D$3:$D$29&lt;=$L27),1))+SUM(IF((($C$3:$C$29=O$24)*($E$3:$E$29&lt;=$L27)),1))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0</v>
      </c>
      <c r="G28" s="7">
        <v>53130</v>
      </c>
      <c r="H28" s="7">
        <v>48130</v>
      </c>
      <c r="I28" s="8" t="s">
        <v>21</v>
      </c>
      <c r="J28" s="1"/>
      <c r="L28" s="12">
        <v>0.5</v>
      </c>
      <c r="M28" s="8">
        <f t="array" ref="M28">M$23-SUM(IF(($C$3:$C$29=M$24)*($D$3:$D$29&lt;=$L28),1))+SUM(IF((($C$3:$C$29=M$24)*($E$3:$E$29&lt;=$L28)),1))</f>
        <v>7</v>
      </c>
      <c r="N28" s="8">
        <f t="array" ref="N28">N$23-SUM(IF(($C$3:$C$29=N$24)*($D$3:$D$29&lt;=$L28),1))+SUM(IF((($C$3:$C$29=N$24)*($E$3:$E$29&lt;=$L28)),1))</f>
        <v>11</v>
      </c>
      <c r="O28" s="8">
        <f t="array" ref="O28">O$23-SUM(IF(($C$3:$C$29=O$24)*($D$3:$D$29&lt;=$L28),1))+SUM(IF((($C$3:$C$29=O$24)*($E$3:$E$29&lt;=$L28)),1))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0</v>
      </c>
      <c r="G29" s="7">
        <v>35350</v>
      </c>
      <c r="H29" s="7">
        <v>31350</v>
      </c>
      <c r="I29" s="8" t="s">
        <v>32</v>
      </c>
      <c r="J29" s="1"/>
      <c r="L29" s="12">
        <v>0.54166666666666663</v>
      </c>
      <c r="M29" s="8">
        <f t="array" ref="M29">M$23-SUM(IF(($C$3:$C$29=M$24)*($D$3:$D$29&lt;=$L29),1))+SUM(IF((($C$3:$C$29=M$24)*($E$3:$E$29&lt;=$L29)),1))</f>
        <v>6</v>
      </c>
      <c r="N29" s="8">
        <f t="array" ref="N29">N$23-SUM(IF(($C$3:$C$29=N$24)*($D$3:$D$29&lt;=$L29),1))+SUM(IF((($C$3:$C$29=N$24)*($E$3:$E$29&lt;=$L29)),1))</f>
        <v>12</v>
      </c>
      <c r="O29" s="8">
        <f t="array" ref="O29">O$23-SUM(IF(($C$3:$C$29=O$24)*($D$3:$D$29&lt;=$L29),1))+SUM(IF((($C$3:$C$29=O$24)*($E$3:$E$29&lt;=$L29)),1))</f>
        <v>17</v>
      </c>
    </row>
    <row r="30" spans="1:15" x14ac:dyDescent="0.3">
      <c r="L30" s="12">
        <v>0.625</v>
      </c>
      <c r="M30" s="8">
        <f t="array" ref="M30">M$23-SUM(IF(($C$3:$C$29=M$24)*($D$3:$D$29&lt;=$L30),1))+SUM(IF((($C$3:$C$29=M$24)*($E$3:$E$29&lt;=$L30)),1))</f>
        <v>7</v>
      </c>
      <c r="N30" s="8">
        <f t="array" ref="N30">N$23-SUM(IF(($C$3:$C$29=N$24)*($D$3:$D$29&lt;=$L30),1))+SUM(IF((($C$3:$C$29=N$24)*($E$3:$E$29&lt;=$L30)),1))</f>
        <v>10</v>
      </c>
      <c r="O30" s="8">
        <f t="array" ref="O30">O$23-SUM(IF(($C$3:$C$29=O$24)*($D$3:$D$29&lt;=$L30),1))+SUM(IF((($C$3:$C$29=O$24)*($E$3:$E$29&lt;=$L30)),1))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G8" sqref="G8"/>
    </sheetView>
  </sheetViews>
  <sheetFormatPr defaultRowHeight="16.5" x14ac:dyDescent="0.3"/>
  <cols>
    <col min="1" max="1" width="9.5" bestFit="1" customWidth="1"/>
    <col min="2" max="2" width="9.375" bestFit="1" customWidth="1"/>
    <col min="3" max="3" width="7.375" bestFit="1" customWidth="1"/>
    <col min="4" max="4" width="14.5" bestFit="1" customWidth="1"/>
  </cols>
  <sheetData>
    <row r="1" spans="1:4" x14ac:dyDescent="0.3">
      <c r="A1" s="32" t="s">
        <v>189</v>
      </c>
      <c r="B1" t="s" vm="1">
        <v>190</v>
      </c>
    </row>
    <row r="3" spans="1:4" x14ac:dyDescent="0.3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3">
      <c r="A4" t="s">
        <v>65</v>
      </c>
      <c r="C4" s="33">
        <v>7</v>
      </c>
      <c r="D4" s="34">
        <v>12565</v>
      </c>
    </row>
    <row r="5" spans="1:4" x14ac:dyDescent="0.3">
      <c r="B5" t="s">
        <v>77</v>
      </c>
      <c r="C5" s="33">
        <v>5</v>
      </c>
      <c r="D5" s="34">
        <v>15197</v>
      </c>
    </row>
    <row r="6" spans="1:4" x14ac:dyDescent="0.3">
      <c r="B6" t="s">
        <v>75</v>
      </c>
      <c r="C6" s="33">
        <v>2</v>
      </c>
      <c r="D6" s="34">
        <v>5985</v>
      </c>
    </row>
    <row r="7" spans="1:4" x14ac:dyDescent="0.3">
      <c r="A7" t="s">
        <v>76</v>
      </c>
      <c r="C7" s="33">
        <v>10</v>
      </c>
      <c r="D7" s="34">
        <v>16397.5</v>
      </c>
    </row>
    <row r="8" spans="1:4" x14ac:dyDescent="0.3">
      <c r="B8" t="s">
        <v>74</v>
      </c>
      <c r="C8" s="33">
        <v>4</v>
      </c>
      <c r="D8" s="34">
        <v>15575</v>
      </c>
    </row>
    <row r="9" spans="1:4" x14ac:dyDescent="0.3">
      <c r="B9" t="s">
        <v>77</v>
      </c>
      <c r="C9" s="33">
        <v>4</v>
      </c>
      <c r="D9" s="34">
        <v>17762.5</v>
      </c>
    </row>
    <row r="10" spans="1:4" x14ac:dyDescent="0.3">
      <c r="B10" t="s">
        <v>75</v>
      </c>
      <c r="C10" s="33">
        <v>2</v>
      </c>
      <c r="D10" s="34">
        <v>15312.5</v>
      </c>
    </row>
    <row r="11" spans="1:4" x14ac:dyDescent="0.3">
      <c r="A11" t="s">
        <v>187</v>
      </c>
      <c r="C11" s="33">
        <v>10</v>
      </c>
      <c r="D11" s="34">
        <v>15001</v>
      </c>
    </row>
    <row r="12" spans="1:4" x14ac:dyDescent="0.3">
      <c r="B12" t="s">
        <v>75</v>
      </c>
      <c r="C12" s="33">
        <v>7</v>
      </c>
      <c r="D12" s="34">
        <v>13335</v>
      </c>
    </row>
    <row r="13" spans="1:4" x14ac:dyDescent="0.3">
      <c r="B13" t="s">
        <v>74</v>
      </c>
      <c r="C13" s="33">
        <v>3</v>
      </c>
      <c r="D13" s="34">
        <v>18888.333333333332</v>
      </c>
    </row>
    <row r="14" spans="1:4" x14ac:dyDescent="0.3">
      <c r="A14" t="s">
        <v>188</v>
      </c>
      <c r="C14" s="33">
        <v>27</v>
      </c>
      <c r="D14" s="34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24"/>
  <sheetViews>
    <sheetView workbookViewId="0"/>
  </sheetViews>
  <sheetFormatPr defaultRowHeight="16.5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24" si="0">C3*D3</f>
        <v>285000</v>
      </c>
      <c r="F3" s="1" t="s">
        <v>133</v>
      </c>
      <c r="G3" s="28">
        <v>6</v>
      </c>
    </row>
    <row r="4" spans="1:7" x14ac:dyDescent="0.3">
      <c r="A4" s="1" t="s">
        <v>134</v>
      </c>
      <c r="B4" s="1" t="s">
        <v>132</v>
      </c>
      <c r="C4" s="8">
        <v>55</v>
      </c>
      <c r="D4" s="7">
        <v>3000</v>
      </c>
      <c r="E4" s="7">
        <f t="shared" si="0"/>
        <v>165000</v>
      </c>
      <c r="F4" s="1" t="s">
        <v>135</v>
      </c>
      <c r="G4" s="28">
        <v>3</v>
      </c>
    </row>
    <row r="5" spans="1:7" x14ac:dyDescent="0.3">
      <c r="A5" s="1" t="s">
        <v>136</v>
      </c>
      <c r="B5" s="1" t="s">
        <v>137</v>
      </c>
      <c r="C5" s="8">
        <v>90</v>
      </c>
      <c r="D5" s="7">
        <v>2500</v>
      </c>
      <c r="E5" s="7">
        <f t="shared" si="0"/>
        <v>225000</v>
      </c>
      <c r="F5" s="1" t="s">
        <v>138</v>
      </c>
      <c r="G5" s="28">
        <v>9</v>
      </c>
    </row>
    <row r="6" spans="1:7" x14ac:dyDescent="0.3">
      <c r="A6" s="1" t="s">
        <v>139</v>
      </c>
      <c r="B6" s="1" t="s">
        <v>140</v>
      </c>
      <c r="C6" s="8">
        <v>25</v>
      </c>
      <c r="D6" s="7">
        <v>5300</v>
      </c>
      <c r="E6" s="7">
        <f t="shared" si="0"/>
        <v>132500</v>
      </c>
      <c r="F6" s="1" t="s">
        <v>133</v>
      </c>
      <c r="G6" s="28">
        <v>6</v>
      </c>
    </row>
    <row r="7" spans="1:7" x14ac:dyDescent="0.3">
      <c r="A7" s="1" t="s">
        <v>141</v>
      </c>
      <c r="B7" s="1" t="s">
        <v>142</v>
      </c>
      <c r="C7" s="8">
        <v>80</v>
      </c>
      <c r="D7" s="7">
        <v>1500</v>
      </c>
      <c r="E7" s="7">
        <f t="shared" si="0"/>
        <v>120000</v>
      </c>
      <c r="F7" s="1" t="s">
        <v>138</v>
      </c>
      <c r="G7" s="28">
        <v>6</v>
      </c>
    </row>
    <row r="8" spans="1:7" x14ac:dyDescent="0.3">
      <c r="A8" s="1" t="s">
        <v>143</v>
      </c>
      <c r="B8" s="1" t="s">
        <v>132</v>
      </c>
      <c r="C8" s="8">
        <v>50</v>
      </c>
      <c r="D8" s="7">
        <v>3000</v>
      </c>
      <c r="E8" s="7">
        <f t="shared" si="0"/>
        <v>150000</v>
      </c>
      <c r="F8" s="1" t="s">
        <v>138</v>
      </c>
      <c r="G8" s="28">
        <v>6</v>
      </c>
    </row>
    <row r="9" spans="1:7" x14ac:dyDescent="0.3">
      <c r="A9" s="1" t="s">
        <v>144</v>
      </c>
      <c r="B9" s="1" t="s">
        <v>142</v>
      </c>
      <c r="C9" s="8">
        <v>55</v>
      </c>
      <c r="D9" s="7">
        <v>1500</v>
      </c>
      <c r="E9" s="7">
        <f t="shared" si="0"/>
        <v>82500</v>
      </c>
      <c r="F9" s="1" t="s">
        <v>138</v>
      </c>
      <c r="G9" s="28">
        <v>2</v>
      </c>
    </row>
    <row r="10" spans="1:7" x14ac:dyDescent="0.3">
      <c r="A10" s="1" t="s">
        <v>145</v>
      </c>
      <c r="B10" s="1" t="s">
        <v>140</v>
      </c>
      <c r="C10" s="8">
        <v>25</v>
      </c>
      <c r="D10" s="7">
        <v>5300</v>
      </c>
      <c r="E10" s="7">
        <f t="shared" si="0"/>
        <v>132500</v>
      </c>
      <c r="F10" s="1" t="s">
        <v>135</v>
      </c>
      <c r="G10" s="28">
        <v>3</v>
      </c>
    </row>
    <row r="11" spans="1:7" x14ac:dyDescent="0.3">
      <c r="A11" s="1" t="s">
        <v>146</v>
      </c>
      <c r="B11" s="1" t="s">
        <v>140</v>
      </c>
      <c r="C11" s="8">
        <v>90</v>
      </c>
      <c r="D11" s="7">
        <v>5300</v>
      </c>
      <c r="E11" s="7">
        <f t="shared" si="0"/>
        <v>477000</v>
      </c>
      <c r="F11" s="1" t="s">
        <v>133</v>
      </c>
      <c r="G11" s="28">
        <v>24</v>
      </c>
    </row>
    <row r="12" spans="1:7" x14ac:dyDescent="0.3">
      <c r="A12" s="1" t="s">
        <v>147</v>
      </c>
      <c r="B12" s="1" t="s">
        <v>142</v>
      </c>
      <c r="C12" s="8">
        <v>60</v>
      </c>
      <c r="D12" s="7">
        <v>1500</v>
      </c>
      <c r="E12" s="7">
        <f t="shared" si="0"/>
        <v>90000</v>
      </c>
      <c r="F12" s="1" t="s">
        <v>135</v>
      </c>
      <c r="G12" s="28">
        <v>3</v>
      </c>
    </row>
    <row r="13" spans="1:7" x14ac:dyDescent="0.3">
      <c r="A13" s="1" t="s">
        <v>148</v>
      </c>
      <c r="B13" s="1" t="s">
        <v>149</v>
      </c>
      <c r="C13" s="8">
        <v>20</v>
      </c>
      <c r="D13" s="7">
        <v>2000</v>
      </c>
      <c r="E13" s="7">
        <f t="shared" si="0"/>
        <v>40000</v>
      </c>
      <c r="F13" s="1" t="s">
        <v>135</v>
      </c>
      <c r="G13" s="28">
        <v>2</v>
      </c>
    </row>
    <row r="14" spans="1:7" x14ac:dyDescent="0.3">
      <c r="A14" s="1" t="s">
        <v>150</v>
      </c>
      <c r="B14" s="1" t="s">
        <v>149</v>
      </c>
      <c r="C14" s="8">
        <v>100</v>
      </c>
      <c r="D14" s="7">
        <v>2000</v>
      </c>
      <c r="E14" s="7">
        <f t="shared" si="0"/>
        <v>200000</v>
      </c>
      <c r="F14" s="1" t="s">
        <v>135</v>
      </c>
      <c r="G14" s="28">
        <v>6</v>
      </c>
    </row>
    <row r="15" spans="1:7" x14ac:dyDescent="0.3">
      <c r="A15" s="1" t="s">
        <v>151</v>
      </c>
      <c r="B15" s="1" t="s">
        <v>137</v>
      </c>
      <c r="C15" s="8">
        <v>120</v>
      </c>
      <c r="D15" s="7">
        <v>2500</v>
      </c>
      <c r="E15" s="7">
        <f t="shared" si="0"/>
        <v>300000</v>
      </c>
      <c r="F15" s="1" t="s">
        <v>133</v>
      </c>
      <c r="G15" s="28">
        <v>9</v>
      </c>
    </row>
    <row r="16" spans="1:7" x14ac:dyDescent="0.3">
      <c r="A16" s="1" t="s">
        <v>152</v>
      </c>
      <c r="B16" s="1" t="s">
        <v>140</v>
      </c>
      <c r="C16" s="8">
        <v>32</v>
      </c>
      <c r="D16" s="7">
        <v>5300</v>
      </c>
      <c r="E16" s="7">
        <f t="shared" si="0"/>
        <v>169600</v>
      </c>
      <c r="F16" s="1" t="s">
        <v>133</v>
      </c>
      <c r="G16" s="28">
        <v>6</v>
      </c>
    </row>
    <row r="17" spans="1:7" x14ac:dyDescent="0.3">
      <c r="A17" s="1" t="s">
        <v>153</v>
      </c>
      <c r="B17" s="1" t="s">
        <v>132</v>
      </c>
      <c r="C17" s="8">
        <v>110</v>
      </c>
      <c r="D17" s="7">
        <v>3000</v>
      </c>
      <c r="E17" s="7">
        <f t="shared" si="0"/>
        <v>330000</v>
      </c>
      <c r="F17" s="1" t="s">
        <v>138</v>
      </c>
      <c r="G17" s="28">
        <v>12</v>
      </c>
    </row>
    <row r="18" spans="1:7" x14ac:dyDescent="0.3">
      <c r="A18" s="1" t="s">
        <v>154</v>
      </c>
      <c r="B18" s="1" t="s">
        <v>140</v>
      </c>
      <c r="C18" s="8">
        <v>21</v>
      </c>
      <c r="D18" s="7">
        <v>5300</v>
      </c>
      <c r="E18" s="7">
        <f t="shared" si="0"/>
        <v>111300</v>
      </c>
      <c r="F18" s="1" t="s">
        <v>133</v>
      </c>
      <c r="G18" s="28">
        <v>2</v>
      </c>
    </row>
    <row r="19" spans="1:7" x14ac:dyDescent="0.3">
      <c r="A19" s="1" t="s">
        <v>155</v>
      </c>
      <c r="B19" s="1" t="s">
        <v>149</v>
      </c>
      <c r="C19" s="8">
        <v>30</v>
      </c>
      <c r="D19" s="7">
        <v>2000</v>
      </c>
      <c r="E19" s="7">
        <f t="shared" si="0"/>
        <v>60000</v>
      </c>
      <c r="F19" s="1" t="s">
        <v>135</v>
      </c>
      <c r="G19" s="28">
        <v>3</v>
      </c>
    </row>
    <row r="20" spans="1:7" x14ac:dyDescent="0.3">
      <c r="A20" s="1" t="s">
        <v>156</v>
      </c>
      <c r="B20" s="1" t="s">
        <v>137</v>
      </c>
      <c r="C20" s="8">
        <v>55</v>
      </c>
      <c r="D20" s="7">
        <v>2500</v>
      </c>
      <c r="E20" s="7">
        <f t="shared" si="0"/>
        <v>137500</v>
      </c>
      <c r="F20" s="1" t="s">
        <v>138</v>
      </c>
      <c r="G20" s="28">
        <v>6</v>
      </c>
    </row>
    <row r="21" spans="1:7" x14ac:dyDescent="0.3">
      <c r="A21" s="1" t="s">
        <v>157</v>
      </c>
      <c r="B21" s="1" t="s">
        <v>137</v>
      </c>
      <c r="C21" s="8">
        <v>50</v>
      </c>
      <c r="D21" s="7">
        <v>2500</v>
      </c>
      <c r="E21" s="7">
        <f t="shared" si="0"/>
        <v>125000</v>
      </c>
      <c r="F21" s="1" t="s">
        <v>138</v>
      </c>
      <c r="G21" s="28">
        <v>3</v>
      </c>
    </row>
    <row r="22" spans="1:7" x14ac:dyDescent="0.3">
      <c r="A22" s="1" t="s">
        <v>158</v>
      </c>
      <c r="B22" s="1" t="s">
        <v>132</v>
      </c>
      <c r="C22" s="8">
        <v>20</v>
      </c>
      <c r="D22" s="7">
        <v>3000</v>
      </c>
      <c r="E22" s="7">
        <f t="shared" si="0"/>
        <v>60000</v>
      </c>
      <c r="F22" s="1" t="s">
        <v>135</v>
      </c>
      <c r="G22" s="28">
        <v>2</v>
      </c>
    </row>
    <row r="23" spans="1:7" x14ac:dyDescent="0.3">
      <c r="A23" s="1" t="s">
        <v>159</v>
      </c>
      <c r="B23" s="1" t="s">
        <v>142</v>
      </c>
      <c r="C23" s="8">
        <v>45</v>
      </c>
      <c r="D23" s="7">
        <v>1500</v>
      </c>
      <c r="E23" s="7">
        <f t="shared" si="0"/>
        <v>67500</v>
      </c>
      <c r="F23" s="1" t="s">
        <v>135</v>
      </c>
      <c r="G23" s="28">
        <v>2</v>
      </c>
    </row>
    <row r="24" spans="1:7" x14ac:dyDescent="0.3">
      <c r="A24" s="1" t="s">
        <v>160</v>
      </c>
      <c r="B24" s="1" t="s">
        <v>149</v>
      </c>
      <c r="C24" s="8">
        <v>20</v>
      </c>
      <c r="D24" s="7">
        <v>2000</v>
      </c>
      <c r="E24" s="7">
        <f t="shared" si="0"/>
        <v>40000</v>
      </c>
      <c r="F24" s="1" t="s">
        <v>133</v>
      </c>
      <c r="G24" s="28">
        <v>2</v>
      </c>
    </row>
  </sheetData>
  <phoneticPr fontId="2" type="noConversion"/>
  <conditionalFormatting sqref="A3:G24">
    <cfRule type="expression" dxfId="1" priority="1">
      <formula>AND(MONTH($A3)=5,$H3&gt;=6,$H3&lt;=12)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K21" sqref="K21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5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5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5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5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5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5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5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5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5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5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5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5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5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5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5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5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5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285750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/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H5" sqref="H5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2024-05-31T18:02:59Z</cp:lastPrinted>
  <dcterms:created xsi:type="dcterms:W3CDTF">2023-05-30T06:41:20Z</dcterms:created>
  <dcterms:modified xsi:type="dcterms:W3CDTF">2024-09-15T22:47:04Z</dcterms:modified>
</cp:coreProperties>
</file>