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9" documentId="8_{A00B02BD-A3A2-4310-9DCD-B97B6A316C88}" xr6:coauthVersionLast="47" xr6:coauthVersionMax="47" xr10:uidLastSave="{8F1A0021-52D2-48A1-8E76-E7371F9F54F8}"/>
  <bookViews>
    <workbookView xWindow="-120" yWindow="-120" windowWidth="29040" windowHeight="15840" tabRatio="718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10" i="12"/>
  <c r="A31" i="12" s="1"/>
  <c r="G30" i="12"/>
  <c r="G20" i="12"/>
  <c r="G11" i="12"/>
  <c r="G32" i="12" s="1"/>
  <c r="M26" i="3" a="1"/>
  <c r="M26" i="3" s="1"/>
  <c r="N26" i="3" a="1"/>
  <c r="N26" i="3" s="1"/>
  <c r="O26" i="3" a="1"/>
  <c r="O26" i="3" s="1"/>
  <c r="M27" i="3" a="1"/>
  <c r="M27" i="3" s="1"/>
  <c r="N27" i="3" a="1"/>
  <c r="N27" i="3" s="1"/>
  <c r="O27" i="3" a="1"/>
  <c r="O27" i="3" s="1"/>
  <c r="M28" i="3" a="1"/>
  <c r="M28" i="3" s="1"/>
  <c r="N28" i="3" a="1"/>
  <c r="N28" i="3" s="1"/>
  <c r="O28" i="3" a="1"/>
  <c r="O28" i="3" s="1"/>
  <c r="M29" i="3" a="1"/>
  <c r="M29" i="3" s="1"/>
  <c r="N29" i="3" a="1"/>
  <c r="N29" i="3" s="1"/>
  <c r="O29" i="3" a="1"/>
  <c r="O29" i="3" s="1"/>
  <c r="M30" i="3" a="1"/>
  <c r="M30" i="3" s="1"/>
  <c r="N30" i="3" a="1"/>
  <c r="N30" i="3" s="1"/>
  <c r="O30" i="3" a="1"/>
  <c r="O30" i="3" s="1"/>
  <c r="N25" i="3" a="1"/>
  <c r="N25" i="3" s="1"/>
  <c r="O25" i="3" a="1"/>
  <c r="O25" i="3" s="1"/>
  <c r="M25" i="3" a="1"/>
  <c r="M25" i="3" s="1"/>
  <c r="N18" i="3"/>
  <c r="N19" i="3"/>
  <c r="N20" i="3"/>
  <c r="M19" i="3"/>
  <c r="M20" i="3"/>
  <c r="M18" i="3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20" i="3" a="1"/>
  <c r="J7" i="3" a="1"/>
  <c r="J24" i="3" a="1"/>
  <c r="J25" i="3" a="1"/>
  <c r="J10" i="3" a="1"/>
  <c r="J11" i="3" a="1"/>
  <c r="J28" i="3" a="1"/>
  <c r="J13" i="3" a="1"/>
  <c r="J16" i="3" a="1"/>
  <c r="J22" i="3" a="1"/>
  <c r="J15" i="3" a="1"/>
  <c r="J5" i="3" a="1"/>
  <c r="J21" i="3" a="1"/>
  <c r="J23" i="3" a="1"/>
  <c r="J8" i="3" a="1"/>
  <c r="J9" i="3" a="1"/>
  <c r="J26" i="3" a="1"/>
  <c r="J27" i="3" a="1"/>
  <c r="J12" i="3" a="1"/>
  <c r="J29" i="3" a="1"/>
  <c r="J17" i="3" a="1"/>
  <c r="J19" i="3" a="1"/>
  <c r="J14" i="3" a="1"/>
  <c r="J6" i="3" a="1"/>
  <c r="J18" i="3" a="1"/>
  <c r="J3" i="3" a="1"/>
  <c r="J18" i="3" l="1"/>
  <c r="J6" i="3"/>
  <c r="J14" i="3"/>
  <c r="J19" i="3"/>
  <c r="J17" i="3"/>
  <c r="J29" i="3"/>
  <c r="J12" i="3"/>
  <c r="J27" i="3"/>
  <c r="J26" i="3"/>
  <c r="J9" i="3"/>
  <c r="J8" i="3"/>
  <c r="J23" i="3"/>
  <c r="J21" i="3"/>
  <c r="J5" i="3"/>
  <c r="J15" i="3"/>
  <c r="J22" i="3"/>
  <c r="J16" i="3"/>
  <c r="J13" i="3"/>
  <c r="J28" i="3"/>
  <c r="J11" i="3"/>
  <c r="J10" i="3"/>
  <c r="J25" i="3"/>
  <c r="J24" i="3"/>
  <c r="J7" i="3"/>
  <c r="J20" i="3"/>
  <c r="J4" i="3"/>
  <c r="J3" i="3"/>
  <c r="N14" i="3"/>
  <c r="N13" i="3"/>
  <c r="N12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5CAE5630-162F-43D6-9300-5F4DFFF72D35}" sourceFile="C:\03 최신기출문제\03 24년상시03\주차현황.xlsx" keepAlive="1" name="주차현황1" type="5" refreshedVersion="8" background="1">
    <dbPr connection="Provider=Microsoft.ACE.OLEDB.12.0;User ID=Admin;Data Source=C: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<sst xmlns="http://schemas.openxmlformats.org/spreadsheetml/2006/main" count="757" uniqueCount="202">
  <si>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</si>
  <si>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</si>
  <si>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</si>
  <si>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</si>
  <si>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</si>
  <si>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</si>
  <si>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</si>
  <si>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</si>
  <si>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</si>
  <si>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</si>
  <si>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</si>
  <si>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</si>
  <si>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</si>
  <si>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</si>
  <si>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</si>
  <si>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</si>
  <si>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</si>
  <si>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</si>
  <si>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</si>
  <si>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</si>
  <si>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</si>
  <si>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</si>
  <si>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</si>
  <si>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</si>
  <si>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</si>
  <si>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</si>
  <si>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</si>
  <si>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</si>
  <si>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</si>
  <si>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</si>
  <si>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</si>
  <si>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</si>
  <si>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</si>
  <si>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</si>
  <si>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</si>
  <si>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</si>
  <si>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</si>
  <si>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</si>
  <si>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</si>
  <si>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</si>
  <si>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</si>
  <si>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</si>
  <si>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</si>
  <si>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</si>
  <si>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</si>
  <si>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</si>
  <si>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</si>
  <si>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</si>
  <si>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</si>
  <si>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</si>
  <si>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</si>
  <si>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</si>
  <si>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</si>
  <si>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</si>
  <si>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</si>
  <si>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</si>
  <si>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</si>
  <si>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</si>
  <si>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</si>
  <si>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</si>
  <si>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</si>
  <si>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</si>
  <si>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</si>
  <si>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</si>
  <si>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</si>
  <si>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</si>
  <si>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</si>
  <si>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</si>
  <si>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</si>
  <si>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</si>
  <si>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</si>
  <si>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</si>
  <si>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</si>
  <si>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</si>
  <si>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</si>
  <si>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</si>
  <si>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</si>
  <si>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</si>
  <si>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</si>
  <si>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</si>
  <si>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</si>
  <si>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</si>
  <si>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</si>
  <si>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</si>
  <si>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</si>
  <si>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</si>
  <si>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</si>
  <si>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</si>
  <si>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</si>
  <si>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</si>
  <si>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</si>
  <si>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</si>
  <si>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</si>
  <si>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</si>
  <si>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</si>
  <si>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</si>
  <si>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</si>
  <si>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</si>
  <si>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</si>
  <si>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</si>
  <si>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</si>
  <si>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</si>
  <si>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</si>
  <si>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</si>
  <si>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</si>
  <si>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</si>
  <si>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</si>
  <si>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</si>
  <si>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</si>
  <si>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</si>
  <si>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</si>
  <si>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</si>
  <si>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</si>
  <si>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</si>
  <si>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</si>
  <si>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</si>
  <si>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</si>
  <si>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</si>
  <si>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</si>
  <si>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</si>
  <si>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</si>
  <si>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</si>
  <si>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</si>
  <si>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</si>
  <si>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</si>
  <si>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</si>
  <si>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</si>
  <si>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</si>
  <si>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</si>
  <si>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</si>
  <si>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</si>
  <si>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</si>
  <si>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</si>
  <si>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</si>
  <si>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</si>
  <si>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</si>
  <si>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</si>
  <si>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</si>
  <si>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</si>
  <si>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</si>
  <si>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</si>
  <si>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</si>
  <si>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</si>
  <si>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</si>
  <si>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</si>
  <si>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</si>
  <si>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</si>
  <si>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</si>
  <si>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</si>
  <si>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</si>
  <si>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</si>
  <si>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</si>
  <si>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</si>
  <si>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</si>
  <si>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</si>
  <si>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</si>
  <si>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</si>
  <si>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</si>
  <si>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</si>
  <si>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</si>
  <si>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</si>
  <si>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</si>
  <si>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</si>
  <si>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</si>
  <si>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</si>
  <si>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</si>
  <si>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</si>
  <si>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</si>
  <si>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</si>
  <si>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</si>
  <si>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</si>
  <si>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</si>
  <si>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</si>
  <si>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</si>
  <si>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</si>
  <si>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</si>
  <si>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</si>
  <si>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</si>
  <si>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</si>
  <si>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</si>
  <si>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</si>
  <si>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</si>
  <si>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</si>
  <si>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</si>
  <si>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</si>
  <si>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</si>
  <si>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</si>
  <si>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</si>
  <si>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</si>
  <si>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</si>
  <si>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</si>
  <si>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평균 : 이용금액</t>
  </si>
  <si>
    <t>비회원 평균</t>
  </si>
  <si>
    <t>정회원 평균</t>
  </si>
  <si>
    <t>준회원 평균</t>
  </si>
  <si>
    <t>전체 평균</t>
  </si>
  <si>
    <t>전체 개수</t>
  </si>
  <si>
    <t>비회원 개수</t>
  </si>
  <si>
    <t>정회원 개수</t>
  </si>
  <si>
    <t>준회원 개수</t>
  </si>
  <si>
    <t>오민영</t>
  </si>
  <si>
    <t xml:space="preserve"> 차량수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</si>
</sst>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General&quot;시간이전&quot;"/>
    <numFmt numFmtId="180" formatCode="0.0_);[Red]\(0.0\)"/>
    <numFmt numFmtId="181" formatCode="[Red][&gt;=10000]*★#,##0&quot;원&quot;;[&gt;=5000]*★#,##0&quot;원&quot;;#,##0&quot;원&quot;"/>
    <numFmt numFmtId="182" formatCode="0_);[Red]\(0\)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NumberFormat="1">
      <alignment vertical="center"/>
    </xf>
    <xf numFmtId="182" fontId="0" fillId="0" borderId="1" xfId="0" applyNumberFormat="1" applyBorder="1">
      <alignment vertical="center"/>
    </xf>
    <xf numFmtId="182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6653567"/>
        <c:axId val="1686650687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686650687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86653567"/>
        <c:crosses val="max"/>
        <c:crossBetween val="between"/>
      </c:valAx>
      <c:catAx>
        <c:axId val="1686653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665068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9525</xdr:rowOff>
        </xdr:from>
        <xdr:to>
          <xdr:col>7</xdr:col>
          <xdr:colOff>676275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seok" refreshedDate="46062.654547337967" backgroundQuery="1" createdVersion="8" refreshedVersion="8" minRefreshableVersion="3" recordCount="27" xr:uid="{53C40369-EFB9-42F7-935A-76D18E59A4A4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80EB9B-7D21-4CC9-B50F-679801B28A9E}" name="피벗 테이블2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name="차량수" dataField="1" compact="0" showAll="0" includeNewItemsInFilter="1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axis="axisRow" compact="0" showAll="0" sortType="descending">
      <items count="4">
        <item x="2"/>
        <item x="0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 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N14" sqref="N14"/>
    </sheetView>
  </sheetViews>
  <sheetFormatPr defaultRowHeight="16.5" x14ac:dyDescent="0.3"/>
  <cols>
    <col min="1" max="1" width="9.7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29" t="s">
        <v>186</v>
      </c>
    </row>
    <row r="32" spans="1:10" x14ac:dyDescent="0.3">
      <c r="A32" t="b">
        <f>(AND($D3&gt;=10/24,$D3&lt;=11/24+50/(24*60)))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R7" sqref="R7"/>
    </sheetView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&amp;R&amp;15&amp;D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F3" sqref="F3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7" t="s">
        <v>33</v>
      </c>
      <c r="M9" s="37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8">
        <v>2</v>
      </c>
      <c r="N10" s="8" t="str">
        <f t="array" ref="N10:N14">REPT("★",FREQUENCY(HOUR($E$3:$E$29)-HOUR($D$3:$D$29),$M$10:$M$14))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8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8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8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8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M$23-(SUM(IF(($C$3:$C$29=M$24)*($D$3:$D$29&lt;$L25),1)))+(SUM(IF(($C$3:$C$29=M$24)*($E$3:$E$29&lt;$L25),1)))</f>
        <v>10</v>
      </c>
      <c r="N25" s="8">
        <f t="array" ref="N25">N$23-(SUM(IF(($C$3:$C$29=N$24)*($D$3:$D$29&lt;$L25),1)))+(SUM(IF(($C$3:$C$29=N$24)*($E$3:$E$29&lt;$L25),1)))</f>
        <v>13</v>
      </c>
      <c r="O25" s="8">
        <f t="array" ref="O25">O$23-(SUM(IF(($C$3:$C$29=O$24)*($D$3:$D$29&lt;$L25),1)))+(SUM(IF(($C$3:$C$29=O$24)*($E$3:$E$29&lt;$L25),1)))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M$23-(SUM(IF(($C$3:$C$29=M$24)*($D$3:$D$29&lt;$L26),1)))+(SUM(IF(($C$3:$C$29=M$24)*($E$3:$E$29&lt;$L26),1)))</f>
        <v>9</v>
      </c>
      <c r="N26" s="8">
        <f t="array" ref="N26">N$23-(SUM(IF(($C$3:$C$29=N$24)*($D$3:$D$29&lt;$L26),1)))+(SUM(IF(($C$3:$C$29=N$24)*($E$3:$E$29&lt;$L26),1)))</f>
        <v>12</v>
      </c>
      <c r="O26" s="8">
        <f t="array" ref="O26">O$23-(SUM(IF(($C$3:$C$29=O$24)*($D$3:$D$29&lt;$L26),1)))+(SUM(IF(($C$3:$C$29=O$24)*($E$3:$E$29&lt;$L26),1)))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M$23-(SUM(IF(($C$3:$C$29=M$24)*($D$3:$D$29&lt;$L27),1)))+(SUM(IF(($C$3:$C$29=M$24)*($E$3:$E$29&lt;$L27),1)))</f>
        <v>7</v>
      </c>
      <c r="N27" s="8">
        <f t="array" ref="N27">N$23-(SUM(IF(($C$3:$C$29=N$24)*($D$3:$D$29&lt;$L27),1)))+(SUM(IF(($C$3:$C$29=N$24)*($E$3:$E$29&lt;$L27),1)))</f>
        <v>13</v>
      </c>
      <c r="O27" s="8">
        <f t="array" ref="O27">O$23-(SUM(IF(($C$3:$C$29=O$24)*($D$3:$D$29&lt;$L27),1)))+(SUM(IF(($C$3:$C$29=O$24)*($E$3:$E$29&lt;$L27),1)))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M$23-(SUM(IF(($C$3:$C$29=M$24)*($D$3:$D$29&lt;$L28),1)))+(SUM(IF(($C$3:$C$29=M$24)*($E$3:$E$29&lt;$L28),1)))</f>
        <v>7</v>
      </c>
      <c r="N28" s="8">
        <f t="array" ref="N28">N$23-(SUM(IF(($C$3:$C$29=N$24)*($D$3:$D$29&lt;$L28),1)))+(SUM(IF(($C$3:$C$29=N$24)*($E$3:$E$29&lt;$L28),1)))</f>
        <v>11</v>
      </c>
      <c r="O28" s="8">
        <f t="array" ref="O28">O$23-(SUM(IF(($C$3:$C$29=O$24)*($D$3:$D$29&lt;$L28),1)))+(SUM(IF(($C$3:$C$29=O$24)*($E$3:$E$29&lt;$L28),1)))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M$23-(SUM(IF(($C$3:$C$29=M$24)*($D$3:$D$29&lt;$L29),1)))+(SUM(IF(($C$3:$C$29=M$24)*($E$3:$E$29&lt;$L29),1)))</f>
        <v>6</v>
      </c>
      <c r="N29" s="8">
        <f t="array" ref="N29">N$23-(SUM(IF(($C$3:$C$29=N$24)*($D$3:$D$29&lt;$L29),1)))+(SUM(IF(($C$3:$C$29=N$24)*($E$3:$E$29&lt;$L29),1)))</f>
        <v>12</v>
      </c>
      <c r="O29" s="8">
        <f t="array" ref="O29">O$23-(SUM(IF(($C$3:$C$29=O$24)*($D$3:$D$29&lt;$L29),1)))+(SUM(IF(($C$3:$C$29=O$24)*($E$3:$E$29&lt;$L29),1)))</f>
        <v>17</v>
      </c>
    </row>
    <row r="30" spans="1:15" x14ac:dyDescent="0.3">
      <c r="L30" s="12">
        <v>0.625</v>
      </c>
      <c r="M30" s="8">
        <f t="array" ref="M30">M$23-(SUM(IF(($C$3:$C$29=M$24)*($D$3:$D$29&lt;$L30),1)))+(SUM(IF(($C$3:$C$29=M$24)*($E$3:$E$29&lt;$L30),1)))</f>
        <v>7</v>
      </c>
      <c r="N30" s="8">
        <f t="array" ref="N30">N$23-(SUM(IF(($C$3:$C$29=N$24)*($D$3:$D$29&lt;$L30),1)))+(SUM(IF(($C$3:$C$29=N$24)*($E$3:$E$29&lt;$L30),1)))</f>
        <v>10</v>
      </c>
      <c r="O30" s="8">
        <f t="array" ref="O30">O$23-(SUM(IF(($C$3:$C$29=O$24)*($D$3:$D$29&lt;$L30),1)))+(SUM(IF(($C$3:$C$29=O$24)*($E$3:$E$29&lt;$L30),1)))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H9" sqref="H9"/>
    </sheetView>
  </sheetViews>
  <sheetFormatPr defaultRowHeight="16.5" x14ac:dyDescent="0.3"/>
  <cols>
    <col min="1" max="1" width="16.625" bestFit="1" customWidth="1"/>
    <col min="2" max="2" width="9.375" bestFit="1" customWidth="1"/>
    <col min="3" max="3" width="13.125" bestFit="1" customWidth="1"/>
    <col min="4" max="5" width="15.25" bestFit="1" customWidth="1"/>
  </cols>
  <sheetData>
    <row r="1" spans="1:4" x14ac:dyDescent="0.3">
      <c r="A1" s="30" t="s">
        <v>187</v>
      </c>
      <c r="B1" t="s">
        <v>188</v>
      </c>
    </row>
    <row r="3" spans="1:4" x14ac:dyDescent="0.3">
      <c r="A3" s="30" t="s">
        <v>68</v>
      </c>
      <c r="B3" s="30" t="s">
        <v>70</v>
      </c>
      <c r="C3" t="s">
        <v>201</v>
      </c>
      <c r="D3" t="s">
        <v>191</v>
      </c>
    </row>
    <row r="4" spans="1:4" x14ac:dyDescent="0.3">
      <c r="A4" t="s">
        <v>65</v>
      </c>
      <c r="C4" s="38">
        <v>7</v>
      </c>
      <c r="D4" s="31">
        <v>12565</v>
      </c>
    </row>
    <row r="5" spans="1:4" x14ac:dyDescent="0.3">
      <c r="B5" t="s">
        <v>77</v>
      </c>
      <c r="C5" s="38">
        <v>5</v>
      </c>
      <c r="D5" s="31">
        <v>15197</v>
      </c>
    </row>
    <row r="6" spans="1:4" x14ac:dyDescent="0.3">
      <c r="B6" t="s">
        <v>75</v>
      </c>
      <c r="C6" s="38">
        <v>2</v>
      </c>
      <c r="D6" s="31">
        <v>5985</v>
      </c>
    </row>
    <row r="7" spans="1:4" x14ac:dyDescent="0.3">
      <c r="A7" t="s">
        <v>76</v>
      </c>
      <c r="C7" s="38">
        <v>10</v>
      </c>
      <c r="D7" s="31">
        <v>16397.5</v>
      </c>
    </row>
    <row r="8" spans="1:4" x14ac:dyDescent="0.3">
      <c r="B8" t="s">
        <v>74</v>
      </c>
      <c r="C8" s="38">
        <v>4</v>
      </c>
      <c r="D8" s="31">
        <v>15575</v>
      </c>
    </row>
    <row r="9" spans="1:4" x14ac:dyDescent="0.3">
      <c r="B9" t="s">
        <v>77</v>
      </c>
      <c r="C9" s="38">
        <v>4</v>
      </c>
      <c r="D9" s="31">
        <v>17762.5</v>
      </c>
    </row>
    <row r="10" spans="1:4" x14ac:dyDescent="0.3">
      <c r="B10" t="s">
        <v>75</v>
      </c>
      <c r="C10" s="38">
        <v>2</v>
      </c>
      <c r="D10" s="31">
        <v>15312.5</v>
      </c>
    </row>
    <row r="11" spans="1:4" x14ac:dyDescent="0.3">
      <c r="A11" t="s">
        <v>189</v>
      </c>
      <c r="C11" s="38">
        <v>10</v>
      </c>
      <c r="D11" s="31">
        <v>15001</v>
      </c>
    </row>
    <row r="12" spans="1:4" x14ac:dyDescent="0.3">
      <c r="B12" t="s">
        <v>75</v>
      </c>
      <c r="C12" s="38">
        <v>7</v>
      </c>
      <c r="D12" s="31">
        <v>13335</v>
      </c>
    </row>
    <row r="13" spans="1:4" x14ac:dyDescent="0.3">
      <c r="B13" t="s">
        <v>74</v>
      </c>
      <c r="C13" s="38">
        <v>3</v>
      </c>
      <c r="D13" s="31">
        <v>18888.333333333332</v>
      </c>
    </row>
    <row r="14" spans="1:4" x14ac:dyDescent="0.3">
      <c r="A14" t="s">
        <v>190</v>
      </c>
      <c r="C14" s="38">
        <v>27</v>
      </c>
      <c r="D14" s="31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3"/>
  <sheetViews>
    <sheetView tabSelected="1" workbookViewId="0">
      <selection activeCell="J15" sqref="J15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9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9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9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9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9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9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9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3" t="s">
        <v>197</v>
      </c>
      <c r="G10" s="39"/>
    </row>
    <row r="11" spans="1:7" outlineLevel="1" x14ac:dyDescent="0.3">
      <c r="A11" s="1"/>
      <c r="B11" s="1"/>
      <c r="C11" s="8"/>
      <c r="D11" s="7"/>
      <c r="E11" s="7"/>
      <c r="F11" s="32" t="s">
        <v>192</v>
      </c>
      <c r="G11" s="39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9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9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9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9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9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9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9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3" t="s">
        <v>198</v>
      </c>
      <c r="G19" s="39"/>
    </row>
    <row r="20" spans="1:7" outlineLevel="1" x14ac:dyDescent="0.3">
      <c r="A20" s="1"/>
      <c r="B20" s="1"/>
      <c r="C20" s="8"/>
      <c r="D20" s="7"/>
      <c r="E20" s="7"/>
      <c r="F20" s="33" t="s">
        <v>193</v>
      </c>
      <c r="G20" s="39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9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9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9">
        <v>3</v>
      </c>
    </row>
    <row r="24" spans="1:7" outlineLevel="3" x14ac:dyDescent="0.3">
      <c r="A24" s="1" t="s">
        <v>148</v>
      </c>
      <c r="B24" s="1" t="s">
        <v>149</v>
      </c>
      <c r="C24" s="8">
        <v>201</v>
      </c>
      <c r="D24" s="7">
        <v>2000</v>
      </c>
      <c r="E24" s="7">
        <f t="shared" si="2"/>
        <v>402000</v>
      </c>
      <c r="F24" s="1" t="s">
        <v>135</v>
      </c>
      <c r="G24" s="39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9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9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9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9">
        <v>2</v>
      </c>
    </row>
    <row r="29" spans="1:7" outlineLevel="2" x14ac:dyDescent="0.3">
      <c r="A29" s="29">
        <f>SUBTOTAL(3,A21:A28)</f>
        <v>8</v>
      </c>
      <c r="B29" s="29"/>
      <c r="D29" s="34"/>
      <c r="E29" s="34"/>
      <c r="F29" s="35" t="s">
        <v>199</v>
      </c>
      <c r="G29" s="40"/>
    </row>
    <row r="30" spans="1:7" outlineLevel="1" x14ac:dyDescent="0.3">
      <c r="A30" s="29"/>
      <c r="B30" s="29"/>
      <c r="D30" s="34"/>
      <c r="E30" s="34"/>
      <c r="F30" s="35" t="s">
        <v>194</v>
      </c>
      <c r="G30" s="40">
        <f>SUBTOTAL(1,G21:G28)</f>
        <v>3</v>
      </c>
    </row>
    <row r="31" spans="1:7" x14ac:dyDescent="0.3">
      <c r="A31" s="29">
        <f>SUBTOTAL(3,A3:A28)</f>
        <v>22</v>
      </c>
      <c r="B31" s="29"/>
      <c r="D31" s="34"/>
      <c r="E31" s="34"/>
      <c r="F31" s="35" t="s">
        <v>196</v>
      </c>
      <c r="G31" s="40"/>
    </row>
    <row r="32" spans="1:7" x14ac:dyDescent="0.3">
      <c r="A32" s="29"/>
      <c r="B32" s="29"/>
      <c r="D32" s="34"/>
      <c r="E32" s="34"/>
      <c r="F32" s="35" t="s">
        <v>195</v>
      </c>
      <c r="G32" s="40">
        <f>SUBTOTAL(1,G3:G28)</f>
        <v>5.5909090909090908</v>
      </c>
    </row>
    <row r="33" spans="7:7" x14ac:dyDescent="0.3">
      <c r="G33" s="40"/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9640AF0E-EE73-40F7-9EC5-2B9B85843B30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I3" sqref="I3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6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6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6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6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6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6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6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6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6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6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6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6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6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6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6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6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6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9525</xdr:rowOff>
                  </from>
                  <to>
                    <xdr:col>7</xdr:col>
                    <xdr:colOff>676275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M8" sqref="M8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K15" sqref="K15:L15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27">
        <v>46062</v>
      </c>
      <c r="B4" s="8" t="s">
        <v>200</v>
      </c>
      <c r="C4" s="8">
        <v>10</v>
      </c>
      <c r="D4" s="8">
        <v>1000000000</v>
      </c>
      <c r="E4" s="8">
        <v>9800000000</v>
      </c>
    </row>
    <row r="5" spans="1:5" x14ac:dyDescent="0.3">
      <c r="A5" s="27">
        <v>46062</v>
      </c>
      <c r="B5" s="8" t="s">
        <v>200</v>
      </c>
      <c r="C5" s="8">
        <v>10</v>
      </c>
      <c r="D5" s="8">
        <v>10000</v>
      </c>
      <c r="E5" s="8">
        <v>98000</v>
      </c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우석 오</cp:lastModifiedBy>
  <cp:lastPrinted>2026-02-09T06:28:47Z</cp:lastPrinted>
  <dcterms:created xsi:type="dcterms:W3CDTF">2023-05-30T06:41:20Z</dcterms:created>
  <dcterms:modified xsi:type="dcterms:W3CDTF">2026-02-09T07:33:30Z</dcterms:modified>
</cp:coreProperties>
</file>