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장 환검\Desktop\길벗컴활1급통합\기출\06회\"/>
    </mc:Choice>
  </mc:AlternateContent>
  <xr:revisionPtr revIDLastSave="0" documentId="13_ncr:1_{F6936BFF-2507-4F0C-9C8B-9C7F8120D3E0}" xr6:coauthVersionLast="36" xr6:coauthVersionMax="47" xr10:uidLastSave="{00000000-0000-0000-0000-000000000000}"/>
  <bookViews>
    <workbookView xWindow="9036" yWindow="780" windowWidth="19752" windowHeight="14628" activeTab="1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2" sheetId="9" r:id="rId4"/>
    <sheet name="분석작업-1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3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4" i="3" a="1"/>
  <c r="A4" i="3" s="1"/>
  <c r="A5" i="3" a="1"/>
  <c r="A5" i="3" s="1"/>
  <c r="A6" i="3" a="1"/>
  <c r="A6" i="3" s="1"/>
  <c r="A7" i="3" a="1"/>
  <c r="A7" i="3"/>
  <c r="A8" i="3" a="1"/>
  <c r="A8" i="3" s="1"/>
  <c r="A9" i="3" a="1"/>
  <c r="A9" i="3" s="1"/>
  <c r="A10" i="3" a="1"/>
  <c r="A10" i="3" s="1"/>
  <c r="A11" i="3" a="1"/>
  <c r="A11" i="3"/>
  <c r="A12" i="3" a="1"/>
  <c r="A12" i="3" s="1"/>
  <c r="A13" i="3" a="1"/>
  <c r="A13" i="3" s="1"/>
  <c r="A14" i="3" a="1"/>
  <c r="A14" i="3" s="1"/>
  <c r="A15" i="3" a="1"/>
  <c r="A15" i="3"/>
  <c r="A16" i="3" a="1"/>
  <c r="A16" i="3" s="1"/>
  <c r="A17" i="3" a="1"/>
  <c r="A17" i="3" s="1"/>
  <c r="A18" i="3" a="1"/>
  <c r="A18" i="3" s="1"/>
  <c r="A19" i="3" a="1"/>
  <c r="A19" i="3"/>
  <c r="A20" i="3" a="1"/>
  <c r="A20" i="3" s="1"/>
  <c r="A21" i="3" a="1"/>
  <c r="A21" i="3" s="1"/>
  <c r="A22" i="3" a="1"/>
  <c r="A22" i="3" s="1"/>
  <c r="A23" i="3" a="1"/>
  <c r="A23" i="3"/>
  <c r="A24" i="3" a="1"/>
  <c r="A24" i="3" s="1"/>
  <c r="A25" i="3" a="1"/>
  <c r="A25" i="3" s="1"/>
  <c r="A26" i="3" a="1"/>
  <c r="A26" i="3" s="1"/>
  <c r="A27" i="3" a="1"/>
  <c r="A27" i="3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A34" i="1"/>
  <c r="A33" i="1"/>
  <c r="M31" i="3"/>
  <c r="M5" i="3"/>
  <c r="M13" i="3"/>
  <c r="M21" i="3"/>
  <c r="M29" i="3"/>
  <c r="M30" i="3"/>
  <c r="M22" i="3"/>
  <c r="M7" i="3"/>
  <c r="M8" i="3"/>
  <c r="M16" i="3"/>
  <c r="M24" i="3"/>
  <c r="M32" i="3"/>
  <c r="M9" i="3"/>
  <c r="M17" i="3"/>
  <c r="M25" i="3"/>
  <c r="M33" i="3"/>
  <c r="M18" i="3"/>
  <c r="M26" i="3"/>
  <c r="M34" i="3"/>
  <c r="M11" i="3"/>
  <c r="M19" i="3"/>
  <c r="M27" i="3"/>
  <c r="M4" i="3"/>
  <c r="M20" i="3"/>
  <c r="M14" i="3"/>
  <c r="M23" i="3"/>
  <c r="M10" i="3"/>
  <c r="M35" i="3"/>
  <c r="M12" i="3"/>
  <c r="M28" i="3"/>
  <c r="M6" i="3"/>
  <c r="M15" i="3"/>
  <c r="M3" i="3"/>
  <c r="E13" i="6" l="1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96C24AF3-F135-49D2-BFED-FFBEFE6247A3}" keepAlive="1" name="쿼리 - 요양보호관리대상" description="통합 문서의 '요양보호관리대상' 쿼리에 대한 연결입니다." type="5" refreshedVersion="6">
    <dbPr connection="Provider=Microsoft.Mashup.OleDb.1;Data Source=$Workbook$;Location=요양보호관리대상;Extended Properties=&quot;&quot;" command="SELECT * FROM [요양보호관리대상]"/>
  </connection>
</connections>
</file>

<file path=xl/sharedStrings.xml><?xml version="1.0" encoding="utf-8"?>
<sst xmlns="http://schemas.openxmlformats.org/spreadsheetml/2006/main" count="726" uniqueCount="296">
  <si>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</si>
  <si>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</si>
  <si>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</si>
  <si>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</si>
  <si>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</si>
  <si>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</si>
  <si>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</si>
  <si>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</si>
  <si>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</si>
  <si>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</si>
  <si>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</si>
  <si>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</si>
  <si>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</si>
  <si>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</si>
  <si>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</si>
  <si>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</si>
  <si>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</si>
  <si>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</si>
  <si>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</si>
  <si>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</si>
  <si>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</si>
  <si>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</si>
  <si>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</si>
  <si>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</si>
  <si>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</si>
  <si>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</si>
  <si>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</si>
  <si>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</si>
  <si>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</si>
  <si>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</si>
  <si>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</si>
  <si>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</si>
  <si>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</si>
  <si>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</si>
  <si>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</si>
  <si>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</si>
  <si>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</si>
  <si>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</si>
  <si>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</si>
  <si>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</si>
  <si>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</si>
  <si>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</si>
  <si>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</si>
  <si>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</si>
  <si>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</si>
  <si>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</si>
  <si>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</si>
  <si>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</si>
  <si>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</si>
  <si>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</si>
  <si>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</si>
  <si>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</si>
  <si>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</si>
  <si>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</si>
  <si>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</si>
  <si>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</si>
  <si>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</si>
  <si>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</si>
  <si>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</si>
  <si>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</si>
  <si>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</si>
  <si>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</si>
  <si>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</si>
  <si>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</si>
  <si>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</si>
  <si>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</si>
  <si>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</si>
  <si>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</si>
  <si>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</si>
  <si>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</si>
  <si>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</si>
  <si>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</si>
  <si>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</si>
  <si>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</si>
  <si>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</si>
  <si>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</si>
  <si>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</si>
  <si>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</si>
  <si>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</si>
  <si>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</si>
  <si>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</si>
  <si>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</si>
  <si>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</si>
  <si>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</si>
  <si>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</si>
  <si>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</si>
  <si>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</si>
  <si>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</si>
  <si>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</si>
  <si>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</si>
  <si>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</si>
  <si>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</si>
  <si>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</si>
  <si>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</si>
  <si>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</si>
  <si>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</si>
  <si>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</si>
  <si>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</si>
  <si>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</si>
  <si>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</si>
  <si>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</si>
  <si>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</si>
  <si>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</si>
  <si>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</si>
  <si>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</si>
  <si>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</si>
  <si>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</si>
  <si>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</si>
  <si>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</si>
  <si>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</si>
  <si>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</si>
  <si>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</si>
  <si>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</si>
  <si>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</si>
  <si>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</si>
  <si>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</si>
  <si>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</si>
  <si>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</si>
  <si>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</si>
  <si>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</si>
  <si>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</si>
  <si>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</si>
  <si>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</si>
  <si>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</si>
  <si>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</si>
  <si>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</si>
  <si>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</si>
  <si>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</si>
  <si>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</si>
  <si>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</si>
  <si>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</si>
  <si>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</si>
  <si>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</si>
  <si>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</si>
  <si>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</si>
  <si>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</si>
  <si>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</si>
  <si>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</si>
  <si>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</si>
  <si>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</si>
  <si>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</si>
  <si>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</si>
  <si>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</si>
  <si>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</si>
  <si>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</si>
  <si>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</si>
  <si>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</si>
  <si>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</si>
  <si>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</si>
  <si>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</si>
  <si>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</si>
  <si>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</si>
  <si>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</si>
  <si>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</si>
  <si>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</si>
  <si>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</si>
  <si>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</si>
  <si>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</si>
  <si>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</si>
  <si>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</si>
  <si>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</si>
  <si>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</si>
  <si>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</si>
  <si>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</si>
  <si>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</si>
  <si>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</si>
  <si>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</si>
  <si>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</si>
  <si>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</si>
  <si>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</si>
  <si>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</si>
  <si>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</si>
  <si>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</si>
  <si>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</si>
  <si>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</si>
  <si>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</si>
  <si>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</si>
  <si>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</si>
  <si>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</si>
  <si>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</si>
  <si>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</si>
  <si>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</si>
  <si>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</si>
  <si>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</si>
  <si>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</si>
  <si>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</si>
  <si>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</si>
  <si>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</si>
  <si>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</si>
  <si>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</si>
  <si>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</si>
  <si>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</si>
  <si>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</si>
  <si>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</si>
  <si>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</si>
  <si>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</si>
  <si>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</si>
  <si>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</si>
  <si>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</si>
  <si>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</si>
  <si>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</si>
  <si>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</si>
  <si>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</si>
  <si>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</si>
  <si>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</si>
  <si>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</si>
  <si>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</si>
  <si>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</si>
  <si>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</si>
  <si>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</si>
  <si>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</si>
  <si>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</si>
  <si>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</si>
  <si>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</si>
  <si>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</si>
  <si>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</si>
  <si>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</si>
  <si>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</si>
  <si>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</si>
  <si>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</si>
  <si>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</si>
  <si>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</si>
  <si>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</si>
  <si>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</si>
  <si>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</si>
  <si>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</si>
  <si>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</si>
  <si>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</si>
  <si>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</si>
  <si>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</si>
  <si>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</si>
  <si>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</si>
  <si>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</si>
  <si>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</si>
  <si>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</si>
  <si>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</si>
  <si>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</si>
  <si>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</si>
  <si>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</si>
  <si>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</si>
  <si>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</si>
  <si>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</si>
  <si>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</si>
  <si>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</si>
  <si>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</si>
  <si>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</si>
  <si>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</si>
  <si>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</si>
  <si>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</si>
  <si>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</si>
  <si>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</si>
  <si>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</si>
  <si>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</si>
  <si>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</si>
  <si>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</si>
  <si>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</si>
  <si>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</si>
  <si>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</si>
  <si>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</si>
  <si>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</si>
  <si>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</si>
  <si>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</si>
  <si>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</si>
  <si>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</si>
  <si>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</si>
  <si>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</si>
  <si>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</si>
  <si>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</si>
  <si>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</si>
  <si>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</si>
  <si>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</si>
  <si>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</si>
  <si>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</si>
  <si>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</si>
  <si>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</si>
  <si>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</si>
  <si>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</si>
  <si>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</si>
  <si>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</si>
  <si>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</si>
  <si>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</si>
  <si>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</si>
  <si>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</si>
  <si>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</si>
  <si>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</si>
  <si>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</si>
  <si>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</si>
  <si>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</si>
  <si>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</si>
  <si>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</si>
  <si>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</si>
  <si>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</si>
  <si>
    <t>평균 : 일일투약량</t>
  </si>
  <si>
    <t>평균 : 일회투약량</t>
  </si>
  <si>
    <t>용산</t>
  </si>
  <si>
    <t>5,000,000원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</si>
</sst>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음&quot;0%;[&lt;0.5]&quot;나쁨&quot;0%;&quot;보통&quot;0%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EA-4598-911A-E30F480E06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121920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 환검" refreshedDate="46205.839098032404" createdVersion="6" refreshedVersion="6" minRefreshableVersion="3" recordCount="28" xr:uid="{A3AD9CBB-B438-4359-9363-60B8903EEB53}">
  <cacheSource type="external" connectionId="3"/>
  <cacheFields count="5">
    <cacheField name="성별" numFmtId="0">
      <sharedItems count="2">
        <s v="여성"/>
        <s v="남성"/>
      </sharedItems>
    </cacheField>
    <cacheField name="연령대코드" numFmtId="0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Start="0"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>
      <sharedItems count="2">
        <s v="서울"/>
        <s v="경기"/>
      </sharedItems>
    </cacheField>
    <cacheField name="일회투약량" numFmtId="0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07E181-D3AD-4CC8-B283-7FBC9E3E0BD7}" name="피벗 테이블2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3" numFmtId="177"/>
    <dataField name="평균 : 일회투약량" fld="3" subtotal="average" baseField="1" baseItem="3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zoomScaleNormal="100" workbookViewId="0">
      <selection activeCell="J2" sqref="J2:J4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11" bestFit="1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9" t="s">
        <v>271</v>
      </c>
      <c r="B32" s="29" t="s">
        <v>272</v>
      </c>
    </row>
    <row r="33" spans="1:5">
      <c r="A33">
        <f>(YEAR($G3)=2023)*(RIGHT(E3,2)="외과")</f>
        <v>0</v>
      </c>
      <c r="B33" s="29" t="s">
        <v>273</v>
      </c>
    </row>
    <row r="34" spans="1:5">
      <c r="A34">
        <f>(YEAR($G3)=2023)*(RIGHT(E3,2)="외과")</f>
        <v>0</v>
      </c>
      <c r="B34" s="29" t="s">
        <v>274</v>
      </c>
    </row>
    <row r="37" spans="1:5">
      <c r="A37" t="s">
        <v>272</v>
      </c>
      <c r="B37" s="29" t="s">
        <v>275</v>
      </c>
      <c r="C37" t="s">
        <v>276</v>
      </c>
      <c r="D37" t="s">
        <v>277</v>
      </c>
      <c r="E37" t="s">
        <v>278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OR(AND(YEAR($C3)&gt;=2000,YEAR($C3)&lt;=2003),AND(HOUR($H3)&gt;=9/24,HOUR($H3)&lt;=(12/24+59/24/60)))</formula>
    </cfRule>
  </conditionalFormatting>
  <pageMargins left="0.23622047244094491" right="0.23622047244094491" top="0.74803149606299213" bottom="0.74803149606299213" header="0.31496062992125984" footer="0.31496062992125984"/>
  <pageSetup paperSize="9" fitToWidth="2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abSelected="1" workbookViewId="0">
      <selection activeCell="I17" sqref="I17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opLeftCell="B1" workbookViewId="0">
      <selection activeCell="D5" sqref="D5"/>
    </sheetView>
  </sheetViews>
  <sheetFormatPr defaultRowHeight="17.399999999999999"/>
  <cols>
    <col min="1" max="1" width="9.19921875" bestFit="1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4" t="s">
        <v>16</v>
      </c>
      <c r="P2" s="36"/>
    </row>
    <row r="3" spans="1:20">
      <c r="A3" s="14" t="str">
        <f t="array" ref="A3">B3&amp;"-"&amp;SUM(IF($B3=$B$3:$B3,1))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IFERROR(INDEX($P$7:$T$9,MATCH(MID($G3,7,1),$O$7:$O$9,0),MATCH(MID($G3,8,2),$P$6:$T$6,0)),"기타")</f>
        <v>주세정제</v>
      </c>
      <c r="I3" s="22">
        <v>6</v>
      </c>
      <c r="J3" s="22">
        <v>18</v>
      </c>
      <c r="K3" s="22">
        <v>5</v>
      </c>
      <c r="L3" s="23">
        <v>150</v>
      </c>
      <c r="M3" s="17">
        <f>fn금액(E3,I3,J3,K3,L3)</f>
        <v>97200</v>
      </c>
      <c r="N3" s="21"/>
      <c r="O3" s="35"/>
      <c r="P3" s="36"/>
    </row>
    <row r="4" spans="1:20">
      <c r="A4" s="14" t="str">
        <f t="array" ref="A4">B4&amp;"-"&amp;SUM(IF($B4=$B$3:$B4,1))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IFERROR(INDEX($P$7:$T$9,MATCH(MID($G4,7,1),$O$7:$O$9,0),MATCH(MID($G4,8,2),$P$6:$T$6,0)),"기타")</f>
        <v>외용경질캡슐제</v>
      </c>
      <c r="I4" s="22">
        <v>2</v>
      </c>
      <c r="J4" s="22">
        <v>2</v>
      </c>
      <c r="K4" s="22">
        <v>2</v>
      </c>
      <c r="L4" s="23">
        <v>170</v>
      </c>
      <c r="M4" s="17">
        <f t="shared" ref="M4:M35" si="1">fn금액(E4,I4,J4,K4,L4)</f>
        <v>1632</v>
      </c>
      <c r="N4" s="21"/>
      <c r="P4" s="3"/>
    </row>
    <row r="5" spans="1:20">
      <c r="A5" s="14" t="str">
        <f t="array" ref="A5">B5&amp;"-"&amp;SUM(IF($B5=$B$3:$B5,1))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2">
        <v>7</v>
      </c>
      <c r="J5" s="22">
        <v>7</v>
      </c>
      <c r="K5" s="22">
        <v>4</v>
      </c>
      <c r="L5" s="23">
        <v>170</v>
      </c>
      <c r="M5" s="17">
        <f t="shared" si="1"/>
        <v>36652</v>
      </c>
      <c r="N5" s="21"/>
      <c r="O5" t="s">
        <v>23</v>
      </c>
    </row>
    <row r="6" spans="1:20">
      <c r="A6" s="14" t="str">
        <f t="array" ref="A6">B6&amp;"-"&amp;SUM(IF($B6=$B$3:$B6,1))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2">
        <v>2</v>
      </c>
      <c r="J6" s="22">
        <v>6.0000000000000009</v>
      </c>
      <c r="K6" s="22">
        <v>5</v>
      </c>
      <c r="L6" s="23">
        <v>160</v>
      </c>
      <c r="M6" s="17">
        <f t="shared" si="1"/>
        <v>10560.000000000004</v>
      </c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B7&amp;"-"&amp;SUM(IF($B7=$B$3:$B7,1))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2">
        <v>3</v>
      </c>
      <c r="J7" s="22">
        <v>3</v>
      </c>
      <c r="K7" s="22">
        <v>1</v>
      </c>
      <c r="L7" s="23">
        <v>210</v>
      </c>
      <c r="M7" s="17">
        <f t="shared" si="1"/>
        <v>2457</v>
      </c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B8&amp;"-"&amp;SUM(IF($B8=$B$3:$B8,1))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2">
        <v>2</v>
      </c>
      <c r="J8" s="22">
        <v>6.0000000000000009</v>
      </c>
      <c r="K8" s="22">
        <v>3</v>
      </c>
      <c r="L8" s="23">
        <v>190</v>
      </c>
      <c r="M8" s="17">
        <f t="shared" si="1"/>
        <v>7524.0000000000018</v>
      </c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B9&amp;"-"&amp;SUM(IF($B9=$B$3:$B9,1))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2">
        <v>9</v>
      </c>
      <c r="J9" s="22">
        <v>18</v>
      </c>
      <c r="K9" s="22">
        <v>5</v>
      </c>
      <c r="L9" s="23">
        <v>160</v>
      </c>
      <c r="M9" s="17">
        <f t="shared" si="1"/>
        <v>155520</v>
      </c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B10&amp;"-"&amp;SUM(IF($B10=$B$3:$B10,1))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2">
        <v>7</v>
      </c>
      <c r="J10" s="22">
        <v>7</v>
      </c>
      <c r="K10" s="22">
        <v>2</v>
      </c>
      <c r="L10" s="23">
        <v>140</v>
      </c>
      <c r="M10" s="17">
        <f t="shared" si="1"/>
        <v>16464</v>
      </c>
      <c r="N10" s="21"/>
      <c r="O10" s="4"/>
      <c r="P10" s="4"/>
      <c r="Q10" s="4"/>
      <c r="R10" s="4"/>
      <c r="S10" s="4"/>
      <c r="T10" s="4"/>
    </row>
    <row r="11" spans="1:20">
      <c r="A11" s="14" t="str">
        <f t="array" ref="A11">B11&amp;"-"&amp;SUM(IF($B11=$B$3:$B11,1))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2">
        <v>3</v>
      </c>
      <c r="J11" s="22">
        <v>6</v>
      </c>
      <c r="K11" s="22">
        <v>3</v>
      </c>
      <c r="L11" s="23">
        <v>60</v>
      </c>
      <c r="M11" s="17">
        <f t="shared" si="1"/>
        <v>3888</v>
      </c>
      <c r="N11" s="21"/>
      <c r="O11" s="4"/>
      <c r="P11" s="4"/>
      <c r="Q11" s="4"/>
      <c r="R11" s="4"/>
      <c r="S11" s="4"/>
      <c r="T11" s="4"/>
    </row>
    <row r="12" spans="1:20">
      <c r="A12" s="14" t="str">
        <f t="array" ref="A12">B12&amp;"-"&amp;SUM(IF($B12=$B$3:$B12,1))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2">
        <v>5</v>
      </c>
      <c r="J12" s="22">
        <v>10</v>
      </c>
      <c r="K12" s="22">
        <v>2</v>
      </c>
      <c r="L12" s="23">
        <v>120</v>
      </c>
      <c r="M12" s="17">
        <f t="shared" si="1"/>
        <v>13200.000000000002</v>
      </c>
      <c r="N12" s="21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B13&amp;"-"&amp;SUM(IF($B13=$B$3:$B13,1))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2">
        <v>7</v>
      </c>
      <c r="J13" s="22">
        <v>20.999999999999996</v>
      </c>
      <c r="K13" s="22">
        <v>4</v>
      </c>
      <c r="L13" s="23">
        <v>150</v>
      </c>
      <c r="M13" s="17">
        <f t="shared" si="1"/>
        <v>105839.99999999999</v>
      </c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B14&amp;"-"&amp;SUM(IF($B14=$B$3:$B14,1))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2">
        <v>9</v>
      </c>
      <c r="J14" s="22">
        <v>9</v>
      </c>
      <c r="K14" s="22">
        <v>5</v>
      </c>
      <c r="L14" s="23">
        <v>120</v>
      </c>
      <c r="M14" s="17">
        <f t="shared" si="1"/>
        <v>58320</v>
      </c>
      <c r="N14" s="21"/>
      <c r="O14" s="1">
        <v>30</v>
      </c>
      <c r="P14" s="2"/>
      <c r="Q14" s="4"/>
      <c r="R14" s="4"/>
      <c r="S14" s="4"/>
      <c r="T14" s="4"/>
    </row>
    <row r="15" spans="1:20">
      <c r="A15" s="14" t="str">
        <f t="array" ref="A15">B15&amp;"-"&amp;SUM(IF($B15=$B$3:$B15,1))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2">
        <v>2</v>
      </c>
      <c r="J15" s="22">
        <v>6.0000000000000009</v>
      </c>
      <c r="K15" s="22">
        <v>1</v>
      </c>
      <c r="L15" s="23">
        <v>130</v>
      </c>
      <c r="M15" s="17">
        <f t="shared" si="1"/>
        <v>2028.0000000000005</v>
      </c>
      <c r="N15" s="21"/>
      <c r="O15" s="1">
        <v>40</v>
      </c>
      <c r="P15" s="2"/>
      <c r="Q15" s="4"/>
      <c r="R15" s="4"/>
      <c r="S15" s="4"/>
      <c r="T15" s="4"/>
    </row>
    <row r="16" spans="1:20">
      <c r="A16" s="14" t="str">
        <f t="array" ref="A16">B16&amp;"-"&amp;SUM(IF($B16=$B$3:$B16,1))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2">
        <v>2</v>
      </c>
      <c r="J16" s="22">
        <v>2</v>
      </c>
      <c r="K16" s="22">
        <v>3</v>
      </c>
      <c r="L16" s="23">
        <v>80</v>
      </c>
      <c r="M16" s="17">
        <f t="shared" si="1"/>
        <v>1056</v>
      </c>
      <c r="N16" s="21"/>
      <c r="O16" s="1">
        <v>50</v>
      </c>
      <c r="P16" s="2"/>
      <c r="Q16" s="4"/>
      <c r="R16" s="4"/>
      <c r="S16" s="4"/>
      <c r="T16" s="4"/>
    </row>
    <row r="17" spans="1:20">
      <c r="A17" s="14" t="str">
        <f t="array" ref="A17">B17&amp;"-"&amp;SUM(IF($B17=$B$3:$B17,1))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2">
        <v>3</v>
      </c>
      <c r="J17" s="22">
        <v>6</v>
      </c>
      <c r="K17" s="22">
        <v>2</v>
      </c>
      <c r="L17" s="23">
        <v>80</v>
      </c>
      <c r="M17" s="17">
        <f t="shared" si="1"/>
        <v>3168.0000000000005</v>
      </c>
      <c r="N17" s="21"/>
      <c r="O17" s="1">
        <v>60</v>
      </c>
      <c r="P17" s="2"/>
      <c r="Q17" s="4"/>
      <c r="R17" s="4"/>
      <c r="S17" s="4"/>
      <c r="T17" s="4"/>
    </row>
    <row r="18" spans="1:20">
      <c r="A18" s="14" t="str">
        <f t="array" ref="A18">B18&amp;"-"&amp;SUM(IF($B18=$B$3:$B18,1))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2">
        <v>2</v>
      </c>
      <c r="J18" s="22">
        <v>2</v>
      </c>
      <c r="K18" s="22">
        <v>3</v>
      </c>
      <c r="L18" s="23">
        <v>150</v>
      </c>
      <c r="M18" s="17">
        <f t="shared" si="1"/>
        <v>2340</v>
      </c>
      <c r="N18" s="21"/>
      <c r="O18" s="1">
        <v>70</v>
      </c>
      <c r="P18" s="2"/>
      <c r="Q18" s="4"/>
      <c r="R18" s="4"/>
      <c r="S18" s="4"/>
      <c r="T18" s="4"/>
    </row>
    <row r="19" spans="1:20">
      <c r="A19" s="14" t="str">
        <f t="array" ref="A19">B19&amp;"-"&amp;SUM(IF($B19=$B$3:$B19,1))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2">
        <v>8</v>
      </c>
      <c r="J19" s="22">
        <v>8</v>
      </c>
      <c r="K19" s="22">
        <v>2</v>
      </c>
      <c r="L19" s="23">
        <v>80</v>
      </c>
      <c r="M19" s="17">
        <f t="shared" si="1"/>
        <v>13312</v>
      </c>
      <c r="N19" s="21"/>
      <c r="O19" s="1">
        <v>80</v>
      </c>
      <c r="P19" s="2"/>
      <c r="Q19" s="4"/>
      <c r="R19" s="4"/>
      <c r="S19" s="4"/>
      <c r="T19" s="4"/>
    </row>
    <row r="20" spans="1:20">
      <c r="A20" s="14" t="str">
        <f t="array" ref="A20">B20&amp;"-"&amp;SUM(IF($B20=$B$3:$B20,1))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2">
        <v>3</v>
      </c>
      <c r="J20" s="22">
        <v>3</v>
      </c>
      <c r="K20" s="22">
        <v>3</v>
      </c>
      <c r="L20" s="23">
        <v>100</v>
      </c>
      <c r="M20" s="17">
        <f t="shared" si="1"/>
        <v>2970.0000000000005</v>
      </c>
      <c r="N20" s="21"/>
      <c r="O20" s="1">
        <v>90</v>
      </c>
      <c r="P20" s="2"/>
      <c r="Q20" s="4"/>
      <c r="R20" s="4"/>
      <c r="S20" s="4"/>
      <c r="T20" s="4"/>
    </row>
    <row r="21" spans="1:20">
      <c r="A21" s="14" t="str">
        <f t="array" ref="A21">B21&amp;"-"&amp;SUM(IF($B21=$B$3:$B21,1))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2">
        <v>3</v>
      </c>
      <c r="J21" s="22">
        <v>3</v>
      </c>
      <c r="K21" s="22">
        <v>5</v>
      </c>
      <c r="L21" s="23">
        <v>140</v>
      </c>
      <c r="M21" s="17">
        <f t="shared" si="1"/>
        <v>6930.0000000000009</v>
      </c>
      <c r="N21" s="21"/>
    </row>
    <row r="22" spans="1:20">
      <c r="A22" s="14" t="str">
        <f t="array" ref="A22">B22&amp;"-"&amp;SUM(IF($B22=$B$3:$B22,1))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2">
        <v>9</v>
      </c>
      <c r="J22" s="22">
        <v>18</v>
      </c>
      <c r="K22" s="22">
        <v>5</v>
      </c>
      <c r="L22" s="23">
        <v>160</v>
      </c>
      <c r="M22" s="17">
        <f t="shared" si="1"/>
        <v>142560</v>
      </c>
      <c r="N22" s="21"/>
    </row>
    <row r="23" spans="1:20">
      <c r="A23" s="14" t="str">
        <f t="array" ref="A23">B23&amp;"-"&amp;SUM(IF($B23=$B$3:$B23,1))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2">
        <v>4</v>
      </c>
      <c r="J23" s="22">
        <v>12.000000000000002</v>
      </c>
      <c r="K23" s="22">
        <v>4</v>
      </c>
      <c r="L23" s="23">
        <v>120</v>
      </c>
      <c r="M23" s="17">
        <f t="shared" si="1"/>
        <v>27648.000000000004</v>
      </c>
      <c r="N23" s="21"/>
    </row>
    <row r="24" spans="1:20">
      <c r="A24" s="14" t="str">
        <f t="array" ref="A24">B24&amp;"-"&amp;SUM(IF($B24=$B$3:$B24,1))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2">
        <v>7</v>
      </c>
      <c r="J24" s="22">
        <v>20.999999999999996</v>
      </c>
      <c r="K24" s="22">
        <v>2</v>
      </c>
      <c r="L24" s="23">
        <v>160</v>
      </c>
      <c r="M24" s="17">
        <f t="shared" si="1"/>
        <v>51743.999999999993</v>
      </c>
      <c r="N24" s="21"/>
    </row>
    <row r="25" spans="1:20">
      <c r="A25" s="14" t="str">
        <f t="array" ref="A25">B25&amp;"-"&amp;SUM(IF($B25=$B$3:$B25,1))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2">
        <v>8</v>
      </c>
      <c r="J25" s="22">
        <v>16</v>
      </c>
      <c r="K25" s="22">
        <v>1</v>
      </c>
      <c r="L25" s="23">
        <v>170</v>
      </c>
      <c r="M25" s="17">
        <f t="shared" si="1"/>
        <v>23936.000000000004</v>
      </c>
      <c r="N25" s="21"/>
    </row>
    <row r="26" spans="1:20">
      <c r="A26" s="14" t="str">
        <f t="array" ref="A26">B26&amp;"-"&amp;SUM(IF($B26=$B$3:$B26,1))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2">
        <v>5</v>
      </c>
      <c r="J26" s="22">
        <v>15</v>
      </c>
      <c r="K26" s="22">
        <v>1</v>
      </c>
      <c r="L26" s="23">
        <v>140</v>
      </c>
      <c r="M26" s="17">
        <f t="shared" si="1"/>
        <v>12600</v>
      </c>
      <c r="N26" s="21"/>
    </row>
    <row r="27" spans="1:20">
      <c r="A27" s="14" t="str">
        <f t="array" ref="A27">B27&amp;"-"&amp;SUM(IF($B27=$B$3:$B27,1))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2">
        <v>2</v>
      </c>
      <c r="J27" s="22">
        <v>2</v>
      </c>
      <c r="K27" s="22">
        <v>4</v>
      </c>
      <c r="L27" s="23">
        <v>130</v>
      </c>
      <c r="M27" s="17">
        <f t="shared" si="1"/>
        <v>2288</v>
      </c>
      <c r="N27" s="21"/>
    </row>
    <row r="28" spans="1:20">
      <c r="A28" s="14" t="str">
        <f t="array" ref="A28">B28&amp;"-"&amp;SUM(IF($B28=$B$3:$B28,1))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2">
        <v>3</v>
      </c>
      <c r="J28" s="22">
        <v>3</v>
      </c>
      <c r="K28" s="22">
        <v>1</v>
      </c>
      <c r="L28" s="23">
        <v>130</v>
      </c>
      <c r="M28" s="17">
        <f t="shared" si="1"/>
        <v>1521</v>
      </c>
      <c r="N28" s="21"/>
      <c r="O28" s="4"/>
      <c r="P28" s="4"/>
      <c r="Q28" s="4"/>
      <c r="R28" s="4"/>
      <c r="S28" s="4"/>
      <c r="T28" s="4"/>
    </row>
    <row r="29" spans="1:20">
      <c r="A29" s="14" t="str">
        <f t="array" ref="A29">B29&amp;"-"&amp;SUM(IF($B29=$B$3:$B29,1))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2">
        <v>8</v>
      </c>
      <c r="J29" s="22">
        <v>16</v>
      </c>
      <c r="K29" s="22">
        <v>2</v>
      </c>
      <c r="L29" s="23">
        <v>140</v>
      </c>
      <c r="M29" s="17">
        <f t="shared" si="1"/>
        <v>43008</v>
      </c>
      <c r="N29" s="21"/>
      <c r="O29" s="4"/>
      <c r="P29" s="4"/>
      <c r="Q29" s="4"/>
      <c r="R29" s="4"/>
      <c r="S29" s="4"/>
      <c r="T29" s="4"/>
    </row>
    <row r="30" spans="1:20">
      <c r="A30" s="14" t="str">
        <f t="array" ref="A30">B30&amp;"-"&amp;SUM(IF($B30=$B$3:$B30,1))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2">
        <v>3</v>
      </c>
      <c r="J30" s="22">
        <v>6</v>
      </c>
      <c r="K30" s="22">
        <v>4</v>
      </c>
      <c r="L30" s="23">
        <v>110</v>
      </c>
      <c r="M30" s="17">
        <f t="shared" si="1"/>
        <v>8712</v>
      </c>
      <c r="N30" s="21"/>
      <c r="O30" s="4"/>
      <c r="P30" s="4"/>
      <c r="Q30" s="4"/>
      <c r="R30" s="4"/>
      <c r="S30" s="4"/>
      <c r="T30" s="4"/>
    </row>
    <row r="31" spans="1:20">
      <c r="A31" s="14" t="str">
        <f t="array" ref="A31">B31&amp;"-"&amp;SUM(IF($B31=$B$3:$B31,1))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2">
        <v>2</v>
      </c>
      <c r="J31" s="22">
        <v>4</v>
      </c>
      <c r="K31" s="22">
        <v>2</v>
      </c>
      <c r="L31" s="23">
        <v>150</v>
      </c>
      <c r="M31" s="17">
        <f t="shared" si="1"/>
        <v>2640</v>
      </c>
      <c r="N31" s="21"/>
      <c r="O31" s="4"/>
      <c r="P31" s="4"/>
      <c r="Q31" s="4"/>
      <c r="R31" s="4"/>
      <c r="S31" s="4"/>
      <c r="T31" s="4"/>
    </row>
    <row r="32" spans="1:20">
      <c r="A32" s="14" t="str">
        <f t="array" ref="A32">B32&amp;"-"&amp;SUM(IF($B32=$B$3:$B32,1))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2">
        <v>2</v>
      </c>
      <c r="J32" s="22">
        <v>4</v>
      </c>
      <c r="K32" s="22">
        <v>3</v>
      </c>
      <c r="L32" s="23">
        <v>160</v>
      </c>
      <c r="M32" s="17">
        <f t="shared" si="1"/>
        <v>4608</v>
      </c>
      <c r="N32" s="21"/>
      <c r="O32" s="4"/>
      <c r="P32" s="4"/>
      <c r="Q32" s="4"/>
      <c r="R32" s="4"/>
      <c r="S32" s="4"/>
      <c r="T32" s="4"/>
    </row>
    <row r="33" spans="1:20">
      <c r="A33" s="14" t="str">
        <f t="array" ref="A33">B33&amp;"-"&amp;SUM(IF($B33=$B$3:$B33,1))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2">
        <v>7</v>
      </c>
      <c r="J33" s="22">
        <v>14</v>
      </c>
      <c r="K33" s="22">
        <v>5</v>
      </c>
      <c r="L33" s="23">
        <v>150</v>
      </c>
      <c r="M33" s="17">
        <f t="shared" si="1"/>
        <v>80850</v>
      </c>
      <c r="N33" s="21"/>
      <c r="O33" s="4"/>
      <c r="P33" s="4"/>
      <c r="Q33" s="4"/>
      <c r="R33" s="4"/>
      <c r="S33" s="4"/>
      <c r="T33" s="4"/>
    </row>
    <row r="34" spans="1:20">
      <c r="A34" s="14" t="str">
        <f t="array" ref="A34">B34&amp;"-"&amp;SUM(IF($B34=$B$3:$B34,1))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2">
        <v>3</v>
      </c>
      <c r="J34" s="22">
        <v>9</v>
      </c>
      <c r="K34" s="22">
        <v>2</v>
      </c>
      <c r="L34" s="23">
        <v>100</v>
      </c>
      <c r="M34" s="17">
        <f t="shared" si="1"/>
        <v>5940.0000000000009</v>
      </c>
      <c r="N34" s="21"/>
      <c r="O34" s="4"/>
      <c r="P34" s="4"/>
      <c r="Q34" s="4"/>
      <c r="R34" s="4"/>
      <c r="S34" s="4"/>
      <c r="T34" s="4"/>
    </row>
    <row r="35" spans="1:20">
      <c r="A35" s="14" t="str">
        <f t="array" ref="A35">B35&amp;"-"&amp;SUM(IF($B35=$B$3:$B35,1))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2">
        <v>8</v>
      </c>
      <c r="J35" s="22">
        <v>24.000000000000004</v>
      </c>
      <c r="K35" s="22">
        <v>3</v>
      </c>
      <c r="L35" s="23">
        <v>100</v>
      </c>
      <c r="M35" s="17">
        <f t="shared" si="1"/>
        <v>63360.000000000022</v>
      </c>
      <c r="N35" s="21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B3" sqref="B3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C0B4823E-EF1C-4FCE-B967-C796B95479CC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ref="A3:H30">
      <sortCondition ref="A2:A30"/>
    </sortState>
  </autoFilter>
  <sortState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1527A8DC-EF98-4A7B-A2A3-E1C8B5871915}">
      <formula1>ISERROR(FIND(" ",$B3))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D8" sqref="D8"/>
    </sheetView>
  </sheetViews>
  <sheetFormatPr defaultRowHeight="17.399999999999999"/>
  <cols>
    <col min="1" max="1" width="7.5" bestFit="1" customWidth="1"/>
    <col min="2" max="2" width="13.19921875" bestFit="1" customWidth="1"/>
    <col min="3" max="4" width="17.3984375" bestFit="1" customWidth="1"/>
  </cols>
  <sheetData>
    <row r="2" spans="1:4">
      <c r="A2" s="30" t="s">
        <v>86</v>
      </c>
      <c r="B2" t="s">
        <v>279</v>
      </c>
    </row>
    <row r="4" spans="1:4">
      <c r="A4" s="30" t="s">
        <v>88</v>
      </c>
      <c r="B4" s="30" t="s">
        <v>87</v>
      </c>
      <c r="C4" t="s">
        <v>292</v>
      </c>
      <c r="D4" t="s">
        <v>293</v>
      </c>
    </row>
    <row r="5" spans="1:4">
      <c r="A5" t="s">
        <v>46</v>
      </c>
      <c r="C5" s="31"/>
      <c r="D5" s="31"/>
    </row>
    <row r="6" spans="1:4">
      <c r="B6" t="s">
        <v>281</v>
      </c>
      <c r="C6" s="31">
        <v>1.3333333333333333</v>
      </c>
      <c r="D6" s="31">
        <v>0.46666666666666662</v>
      </c>
    </row>
    <row r="7" spans="1:4">
      <c r="B7" t="s">
        <v>282</v>
      </c>
      <c r="C7" s="31">
        <v>1.7999999999999998</v>
      </c>
      <c r="D7" s="31">
        <v>0.6</v>
      </c>
    </row>
    <row r="8" spans="1:4">
      <c r="B8" t="s">
        <v>283</v>
      </c>
      <c r="C8" s="31">
        <v>0.2</v>
      </c>
      <c r="D8" s="31">
        <v>0.2</v>
      </c>
    </row>
    <row r="9" spans="1:4">
      <c r="B9" t="s">
        <v>284</v>
      </c>
      <c r="C9" s="31">
        <v>0.95</v>
      </c>
      <c r="D9" s="31">
        <v>0.67499999999999993</v>
      </c>
    </row>
    <row r="10" spans="1:4">
      <c r="B10" t="s">
        <v>285</v>
      </c>
      <c r="C10" s="31">
        <v>1.8</v>
      </c>
      <c r="D10" s="31">
        <v>0.9</v>
      </c>
    </row>
    <row r="11" spans="1:4">
      <c r="B11" t="s">
        <v>286</v>
      </c>
      <c r="C11" s="31">
        <v>1.2000000000000002</v>
      </c>
      <c r="D11" s="31">
        <v>0.4</v>
      </c>
    </row>
    <row r="12" spans="1:4">
      <c r="A12" t="s">
        <v>288</v>
      </c>
      <c r="C12" s="31">
        <v>2.0999999999999996</v>
      </c>
      <c r="D12" s="31">
        <v>0.9</v>
      </c>
    </row>
    <row r="13" spans="1:4">
      <c r="A13" t="s">
        <v>289</v>
      </c>
      <c r="C13" s="31">
        <v>0.2</v>
      </c>
      <c r="D13" s="31">
        <v>0.2</v>
      </c>
    </row>
    <row r="14" spans="1:4">
      <c r="A14" t="s">
        <v>2</v>
      </c>
      <c r="C14" s="31"/>
      <c r="D14" s="31"/>
    </row>
    <row r="15" spans="1:4">
      <c r="B15" t="s">
        <v>282</v>
      </c>
      <c r="C15" s="31">
        <v>1</v>
      </c>
      <c r="D15" s="31">
        <v>0.5</v>
      </c>
    </row>
    <row r="16" spans="1:4">
      <c r="B16" t="s">
        <v>283</v>
      </c>
      <c r="C16" s="31">
        <v>0.375</v>
      </c>
      <c r="D16" s="31">
        <v>0.25</v>
      </c>
    </row>
    <row r="17" spans="1:4">
      <c r="B17" t="s">
        <v>284</v>
      </c>
      <c r="C17" s="31">
        <v>1.0499999999999998</v>
      </c>
      <c r="D17" s="31">
        <v>0.7</v>
      </c>
    </row>
    <row r="18" spans="1:4">
      <c r="B18" t="s">
        <v>287</v>
      </c>
      <c r="C18" s="31">
        <v>0.57500000000000007</v>
      </c>
      <c r="D18" s="31">
        <v>0.25</v>
      </c>
    </row>
    <row r="19" spans="1:4">
      <c r="B19" t="s">
        <v>285</v>
      </c>
      <c r="C19" s="31">
        <v>1.4</v>
      </c>
      <c r="D19" s="31">
        <v>0.55999999999999994</v>
      </c>
    </row>
    <row r="20" spans="1:4">
      <c r="B20" t="s">
        <v>286</v>
      </c>
      <c r="C20" s="31">
        <v>1.8</v>
      </c>
      <c r="D20" s="31">
        <v>0.9</v>
      </c>
    </row>
    <row r="21" spans="1:4">
      <c r="A21" t="s">
        <v>290</v>
      </c>
      <c r="C21" s="31">
        <v>2.4000000000000004</v>
      </c>
      <c r="D21" s="31">
        <v>0.9</v>
      </c>
    </row>
    <row r="22" spans="1:4">
      <c r="A22" t="s">
        <v>291</v>
      </c>
      <c r="C22" s="31">
        <v>0.2</v>
      </c>
      <c r="D22" s="31">
        <v>0.2</v>
      </c>
    </row>
    <row r="23" spans="1:4">
      <c r="A23" t="s">
        <v>280</v>
      </c>
      <c r="C23" s="31">
        <v>1.017857142857143</v>
      </c>
      <c r="D23" s="31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I6" sqref="I6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4">
        <v>12000000</v>
      </c>
      <c r="D4" s="24">
        <v>15500000</v>
      </c>
      <c r="E4" s="32">
        <f t="shared" ref="E4:E13" si="0">D4/C4</f>
        <v>1.2916666666666667</v>
      </c>
    </row>
    <row r="5" spans="1:11">
      <c r="A5" s="1" t="s">
        <v>46</v>
      </c>
      <c r="B5" s="1" t="s">
        <v>239</v>
      </c>
      <c r="C5" s="24">
        <v>15000000</v>
      </c>
      <c r="D5" s="24">
        <v>5240000</v>
      </c>
      <c r="E5" s="32">
        <f t="shared" si="0"/>
        <v>0.34933333333333333</v>
      </c>
    </row>
    <row r="6" spans="1:11">
      <c r="A6" s="1" t="s">
        <v>240</v>
      </c>
      <c r="B6" s="1" t="s">
        <v>241</v>
      </c>
      <c r="C6" s="24">
        <v>10000000</v>
      </c>
      <c r="D6" s="24">
        <v>8800000</v>
      </c>
      <c r="E6" s="32">
        <f t="shared" si="0"/>
        <v>0.88</v>
      </c>
    </row>
    <row r="7" spans="1:11">
      <c r="A7" s="1" t="s">
        <v>242</v>
      </c>
      <c r="B7" s="1" t="s">
        <v>243</v>
      </c>
      <c r="C7" s="24">
        <v>12000000</v>
      </c>
      <c r="D7" s="24">
        <v>14420000</v>
      </c>
      <c r="E7" s="32">
        <f t="shared" si="0"/>
        <v>1.2016666666666667</v>
      </c>
    </row>
    <row r="8" spans="1:11">
      <c r="A8" s="1" t="s">
        <v>244</v>
      </c>
      <c r="B8" s="1" t="s">
        <v>245</v>
      </c>
      <c r="C8" s="24">
        <v>15000000</v>
      </c>
      <c r="D8" s="24">
        <v>9250000</v>
      </c>
      <c r="E8" s="32">
        <f t="shared" si="0"/>
        <v>0.6166666666666667</v>
      </c>
    </row>
    <row r="9" spans="1:11">
      <c r="A9" s="1" t="s">
        <v>246</v>
      </c>
      <c r="B9" s="1" t="s">
        <v>247</v>
      </c>
      <c r="C9" s="24">
        <v>12000000</v>
      </c>
      <c r="D9" s="24">
        <v>10800000.000000002</v>
      </c>
      <c r="E9" s="32">
        <f t="shared" si="0"/>
        <v>0.90000000000000013</v>
      </c>
    </row>
    <row r="10" spans="1:11">
      <c r="A10" s="1" t="s">
        <v>248</v>
      </c>
      <c r="B10" s="1" t="s">
        <v>249</v>
      </c>
      <c r="C10" s="24">
        <v>14000000</v>
      </c>
      <c r="D10" s="24">
        <v>12700000</v>
      </c>
      <c r="E10" s="32">
        <f t="shared" si="0"/>
        <v>0.90714285714285714</v>
      </c>
    </row>
    <row r="11" spans="1:11">
      <c r="A11" s="1" t="s">
        <v>250</v>
      </c>
      <c r="B11" s="1" t="s">
        <v>251</v>
      </c>
      <c r="C11" s="24">
        <v>13000000</v>
      </c>
      <c r="D11" s="24">
        <v>5540000</v>
      </c>
      <c r="E11" s="32">
        <f t="shared" si="0"/>
        <v>0.42615384615384616</v>
      </c>
    </row>
    <row r="12" spans="1:11">
      <c r="A12" s="1" t="s">
        <v>252</v>
      </c>
      <c r="B12" s="1" t="s">
        <v>253</v>
      </c>
      <c r="C12" s="24">
        <v>15000000</v>
      </c>
      <c r="D12" s="24">
        <v>12800000</v>
      </c>
      <c r="E12" s="32">
        <f t="shared" si="0"/>
        <v>0.85333333333333339</v>
      </c>
    </row>
    <row r="13" spans="1:11">
      <c r="A13" s="1" t="s">
        <v>254</v>
      </c>
      <c r="B13" s="1" t="s">
        <v>255</v>
      </c>
      <c r="C13" s="24">
        <v>12000000</v>
      </c>
      <c r="D13" s="24">
        <v>11500000</v>
      </c>
      <c r="E13" s="32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F33" sqref="F33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6"/>
  <sheetViews>
    <sheetView workbookViewId="0">
      <selection activeCell="K12" sqref="K12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>
      <c r="A5" s="28" t="s">
        <v>294</v>
      </c>
      <c r="B5" s="28" t="s">
        <v>263</v>
      </c>
      <c r="C5" s="28">
        <v>2</v>
      </c>
      <c r="D5" s="27">
        <v>2500000</v>
      </c>
      <c r="E5" s="27" t="s">
        <v>295</v>
      </c>
      <c r="G5" s="1" t="s">
        <v>263</v>
      </c>
    </row>
    <row r="6" spans="1:7">
      <c r="A6" s="28"/>
      <c r="B6" s="28"/>
      <c r="C6" s="28"/>
      <c r="D6" s="27"/>
      <c r="E6" s="27"/>
      <c r="G6" s="1" t="s">
        <v>264</v>
      </c>
    </row>
    <row r="7" spans="1:7">
      <c r="A7" s="28"/>
      <c r="B7" s="28"/>
      <c r="C7" s="28"/>
      <c r="D7" s="27"/>
      <c r="E7" s="27"/>
      <c r="G7" s="1" t="s">
        <v>265</v>
      </c>
    </row>
    <row r="8" spans="1:7">
      <c r="A8" s="28"/>
      <c r="B8" s="28"/>
      <c r="C8" s="28"/>
      <c r="D8" s="27"/>
      <c r="E8" s="27"/>
      <c r="G8" s="1" t="s">
        <v>266</v>
      </c>
    </row>
    <row r="9" spans="1:7">
      <c r="A9" s="28"/>
      <c r="B9" s="28"/>
      <c r="C9" s="28"/>
      <c r="D9" s="27"/>
      <c r="E9" s="27"/>
    </row>
    <row r="10" spans="1:7">
      <c r="A10" s="28"/>
      <c r="B10" s="28"/>
      <c r="C10" s="28"/>
      <c r="D10" s="27"/>
      <c r="E10" s="27"/>
    </row>
    <row r="11" spans="1:7">
      <c r="A11" s="28"/>
      <c r="B11" s="28"/>
      <c r="C11" s="28"/>
      <c r="D11" s="27"/>
      <c r="E11" s="27"/>
    </row>
    <row r="12" spans="1:7">
      <c r="A12" s="28"/>
      <c r="B12" s="28"/>
      <c r="C12" s="28"/>
      <c r="D12" s="27"/>
      <c r="E12" s="27"/>
    </row>
    <row r="13" spans="1:7">
      <c r="A13" s="28"/>
      <c r="B13" s="28"/>
      <c r="C13" s="28"/>
      <c r="D13" s="27"/>
      <c r="E13" s="27"/>
    </row>
    <row r="14" spans="1:7">
      <c r="A14" s="28"/>
      <c r="B14" s="28"/>
      <c r="C14" s="28"/>
      <c r="D14" s="27"/>
      <c r="E14" s="27"/>
    </row>
    <row r="15" spans="1:7">
      <c r="A15" s="28"/>
      <c r="B15" s="28"/>
      <c r="C15" s="28"/>
      <c r="D15" s="27"/>
      <c r="E15" s="27"/>
    </row>
    <row r="16" spans="1:7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121920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E A A B Q S w M E F A A C A A g A C a H i X L H Q j K O l A A A A 9 w A A A B I A H A B D b 2 5 m a W c v U G F j a 2 F n Z S 5 4 b W w g o h g A K K A U A A A A A A A A A A A A A A A A A A A A A A A A A A A A h Y 8 x D o I w G I W v Q r r T V k g U y U 8 Z H J X E a G J c G 6 j Q A K 2 h x X I 3 B 4 / k F c Q o 6 u b 4 v v c N 7 9 2 v N 0 i H t v E u o j N S q w T N M E W e U L k u p C o T 1 N u T H 6 G U w Z b n N S + F N 8 r K x I M p E l R Z e 4 4 J c c 5 h F 2 L d l S S g d E a O 2 W a f V 6 L l 6 C P L / 7 I v l b F c 5 Q I x O L z G s A A v 5 z i k i 2 g c B W S i k E n 1 N Y K x e 7 Y / E F Z 9 Y / t O s F r 7 6 x 2 Q K Q J 5 n 2 A P U E s D B B Q A A g A I A A m h 4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o e J c L i X D o r Y B A A C D A g A A E w A c A E Z v c m 1 1 b G F z L 1 N l Y 3 R p b 2 4 x L m 0 g o h g A K K A U A A A A A A A A A A A A A A A A A A A A A A A A A A A A f Z J P a x N B G M b v g X y H Y b z s w h L a i w d r B E k R e h F p 6 i k b Z L J 9 M Y v J b t m Z 1 k M p p L h K S g t G b J q 0 b k N A 1 B Z y 2 K Z r W b B + o Z 1 3 v o O z j b Q 9 G O c y v M / 7 7 / k N w 8 E R r u + R 6 u x e X C o W i g X e Z A G s E z w 5 x K N P 8 j J R w z R L O v L 7 R B 5 0 8 N 0 u K Z M W i G K B 6 I N f e v I y 1 c p T x w H O S 8 t M s A b j Y D x z W 1 C q + J 4 A T 3 C D V h 7 Z L z k E 3 M b R N 6 K O h 9 m 0 Y y 8 D f y P 8 D T t L U z k d 4 K 9 E H U e L W b q n P v x U / X M t x 3 g V 2 Q s P 1 c m B f d 9 L i T n O e o O a F q l V A m A C n r M t 9 z X L / b 8 I / A 0 I h A u 8 L I J N q J v W z O a r / 7 D M E L Z r V a c J b V a m 1 F o R 0 C 7 T e S 2 0 v l P L M e t / Z z + g O I 6 y i 1 j 2 I o K D h G B 3 S P X Y N d b Q L 7 A K b X 8 L K n 5 r s + 1 x Y 6 4 N a 5 v i d C j j c z n t 6 h S 1 C M 3 i D o 7 e 4 6 i H p 9 d y f H a X m M 3 I 4 g j 3 I 5 3 T F T d q e C G v Q v x 9 K D 9 H 9 + J x X y + 7 i Z N T 1 Z 3 g Y J K 3 a I d a k v t n e g n d M W 9 B V D 9 U Y S x / 7 O Y s 6 m j v j q M K L f 1 D V v 2 3 3 P g X r 0 W A O U 1 i 1 L Q n + T G s k 8 d P S F 6 G X 6 + p a R Y L r j d 3 x d I f U E s B A i 0 A F A A C A A g A C a H i X L H Q j K O l A A A A 9 w A A A B I A A A A A A A A A A A A A A A A A A A A A A E N v b m Z p Z y 9 Q Y W N r Y W d l L n h t b F B L A Q I t A B Q A A g A I A A m h 4 l w P y u m r p A A A A O k A A A A T A A A A A A A A A A A A A A A A A P E A A A B b Q 2 9 u d G V u d F 9 U e X B l c 1 0 u e G 1 s U E s B A i 0 A F A A C A A g A C a H i X C 4 l w 6 K 2 A Q A A g w I A A B M A A A A A A A A A A A A A A A A A 4 g E A A E Z v c m 1 1 b G F z L 1 N l Y 3 R p b 2 4 x L m 1 Q S w U G A A A A A A M A A w D C A A A A 5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5 R I A A A A A A A D D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S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y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y V D E x O j A 4 O j E 4 L j Y 3 M T Q x M j V a I i A v P j x F b n R y e S B U e X B l P S J G a W x s Q 2 9 s d W 1 u V H l w Z X M i I F Z h b H V l P S J z Q m d V R 0 J R V T 0 i I C 8 + P E V u d H J 5 I F R 5 c G U 9 I k Z p b G x D b 2 x 1 b W 5 O Y W 1 l c y I g V m F s d W U 9 I n N b J n F 1 b 3 Q 7 7 I S x 6 7 O E J n F 1 b 3 Q 7 L C Z x d W 9 0 O + y X s O u g u e u M g O y 9 l O u T n C Z x d W 9 0 O y w m c X V v d D v s i 5 z r j 4 Q m c X V v d D s s J n F 1 b 3 Q 7 7 J 2 8 7 Z q M 7 Y i s 7 J W 9 6 5 + J J n F 1 b 3 Q 7 L C Z x d W 9 0 O + y d v O y d v O 2 I r O y V v e u f i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R m l s Z S 9 j O l x c X F x 1 c 2 V y c 1 x c X F z s n q U g 7 Z m Y 6 r K A X F x c X G R l c 2 t 0 b 3 B c X F x c 6 r i 4 6 7 K X 7 L u 0 7 Z m c M e q 4 i e 2 G t e 2 V q V x c X F z q u L D s t p x c X F x c M D b t m o x c X F x c 7 J q U 7 J a R 6 7 O 0 7 Z i 4 L m F j Y 2 R i L y / s m p T s l p H r s 7 T t m L j q t I D r p q z r j I D s g 4 E u e + y E s e u z h C w y f S Z x d W 9 0 O y w m c X V v d D t T Z X J 2 Z X I u R G F 0 Y W J h c 2 V c X C 8 y L 0 Z p b G U v Y z p c X F x c d X N l c n N c X F x c 7 J 6 l I O 2 Z m O q y g F x c X F x k Z X N r d G 9 w X F x c X O q 4 u O u y l + y 7 t O 2 Z n D H q u I n t h r X t l a l c X F x c 6 r i w 7 L a c X F x c X D A 2 7 Z q M X F x c X O y a l O y W k e u z t O 2 Y u C 5 h Y 2 N k Y i 8 v 7 J q U 7 J a R 6 7 O 0 7 Z i 4 6 r S A 6 6 a s 6 4 y A 7 I O B L n v s l 7 D r o L n r j I D s v Z T r k 5 w s M 3 0 m c X V v d D s s J n F 1 b 3 Q 7 U 2 V y d m V y L k R h d G F i Y X N l X F w v M i 9 G a W x l L 2 M 6 X F x c X H V z Z X J z X F x c X O y e p S D t m Z j q s o B c X F x c Z G V z a 3 R v c F x c X F z q u L j r s p f s u 7 T t m Z w x 6 r i J 7 Y a 1 7 Z W p X F x c X O q 4 s O y 2 n F x c X F w w N u 2 a j F x c X F z s m p T s l p H r s 7 T t m L g u Y W N j Z G I v L + y a l O y W k e u z t O 2 Y u O q 0 g O u m r O u M g O y D g S 5 7 7 I u c 6 4 + E L D R 9 J n F 1 b 3 Q 7 L C Z x d W 9 0 O 1 N l c n Z l c i 5 E Y X R h Y m F z Z V x c L z I v R m l s Z S 9 j O l x c X F x 1 c 2 V y c 1 x c X F z s n q U g 7 Z m Y 6 r K A X F x c X G R l c 2 t 0 b 3 B c X F x c 6 r i 4 6 7 K X 7 L u 0 7 Z m c M e q 4 i e 2 G t e 2 V q V x c X F z q u L D s t p x c X F x c M D b t m o x c X F x c 7 J q U 7 J a R 6 7 O 0 7 Z i 4 L m F j Y 2 R i L y / s m p T s l p H r s 7 T t m L j q t I D r p q z r j I D s g 4 E u e + y d v O 2 a j O 2 I r O y V v e u f i S w 4 f S Z x d W 9 0 O y w m c X V v d D t T Z X J 2 Z X I u R G F 0 Y W J h c 2 V c X C 8 y L 0 Z p b G U v Y z p c X F x c d X N l c n N c X F x c 7 J 6 l I O 2 Z m O q y g F x c X F x k Z X N r d G 9 w X F x c X O q 4 u O u y l + y 7 t O 2 Z n D H q u I n t h r X t l a l c X F x c 6 r i w 7 L a c X F x c X D A 2 7 Z q M X F x c X O y a l O y W k e u z t O 2 Y u C 5 h Y 2 N k Y i 8 v 7 J q U 7 J a R 6 7 O 0 7 Z i 4 6 r S A 6 6 a s 6 4 y A 7 I O B L n v s n b z s n b z t i K z s l b 3 r n 4 k s O X 0 m c X V v d D t d L C Z x d W 9 0 O 0 N v b H V t b k N v d W 5 0 J n F 1 b 3 Q 7 O j U s J n F 1 b 3 Q 7 S 2 V 5 Q 2 9 s d W 1 u T m F t Z X M m c X V v d D s 6 W 1 0 s J n F 1 b 3 Q 7 Q 2 9 s d W 1 u S W R l b n R p d G l l c y Z x d W 9 0 O z p b J n F 1 b 3 Q 7 U 2 V y d m V y L k R h d G F i Y X N l X F w v M i 9 G a W x l L 2 M 6 X F x c X H V z Z X J z X F x c X O y e p S D t m Z j q s o B c X F x c Z G V z a 3 R v c F x c X F z q u L j r s p f s u 7 T t m Z w x 6 r i J 7 Y a 1 7 Z W p X F x c X O q 4 s O y 2 n F x c X F w w N u 2 a j F x c X F z s m p T s l p H r s 7 T t m L g u Y W N j Z G I v L + y a l O y W k e u z t O 2 Y u O q 0 g O u m r O u M g O y D g S 5 7 7 I S x 6 7 O E L D J 9 J n F 1 b 3 Q 7 L C Z x d W 9 0 O 1 N l c n Z l c i 5 E Y X R h Y m F z Z V x c L z I v R m l s Z S 9 j O l x c X F x 1 c 2 V y c 1 x c X F z s n q U g 7 Z m Y 6 r K A X F x c X G R l c 2 t 0 b 3 B c X F x c 6 r i 4 6 7 K X 7 L u 0 7 Z m c M e q 4 i e 2 G t e 2 V q V x c X F z q u L D s t p x c X F x c M D b t m o x c X F x c 7 J q U 7 J a R 6 7 O 0 7 Z i 4 L m F j Y 2 R i L y / s m p T s l p H r s 7 T t m L j q t I D r p q z r j I D s g 4 E u e + y X s O u g u e u M g O y 9 l O u T n C w z f S Z x d W 9 0 O y w m c X V v d D t T Z X J 2 Z X I u R G F 0 Y W J h c 2 V c X C 8 y L 0 Z p b G U v Y z p c X F x c d X N l c n N c X F x c 7 J 6 l I O 2 Z m O q y g F x c X F x k Z X N r d G 9 w X F x c X O q 4 u O u y l + y 7 t O 2 Z n D H q u I n t h r X t l a l c X F x c 6 r i w 7 L a c X F x c X D A 2 7 Z q M X F x c X O y a l O y W k e u z t O 2 Y u C 5 h Y 2 N k Y i 8 v 7 J q U 7 J a R 6 7 O 0 7 Z i 4 6 r S A 6 6 a s 6 4 y A 7 I O B L n v s i 5 z r j 4 Q s N H 0 m c X V v d D s s J n F 1 b 3 Q 7 U 2 V y d m V y L k R h d G F i Y X N l X F w v M i 9 G a W x l L 2 M 6 X F x c X H V z Z X J z X F x c X O y e p S D t m Z j q s o B c X F x c Z G V z a 3 R v c F x c X F z q u L j r s p f s u 7 T t m Z w x 6 r i J 7 Y a 1 7 Z W p X F x c X O q 4 s O y 2 n F x c X F w w N u 2 a j F x c X F z s m p T s l p H r s 7 T t m L g u Y W N j Z G I v L + y a l O y W k e u z t O 2 Y u O q 0 g O u m r O u M g O y D g S 5 7 7 J 2 8 7 Z q M 7 Y i s 7 J W 9 6 5 + J L D h 9 J n F 1 b 3 Q 7 L C Z x d W 9 0 O 1 N l c n Z l c i 5 E Y X R h Y m F z Z V x c L z I v R m l s Z S 9 j O l x c X F x 1 c 2 V y c 1 x c X F z s n q U g 7 Z m Y 6 r K A X F x c X G R l c 2 t 0 b 3 B c X F x c 6 r i 4 6 7 K X 7 L u 0 7 Z m c M e q 4 i e 2 G t e 2 V q V x c X F z q u L D s t p x c X F x c M D b t m o x c X F x c 7 J q U 7 J a R 6 7 O 0 7 Z i 4 L m F j Y 2 R i L y / s m p T s l p H r s 7 T t m L j q t I D r p q z r j I D s g 4 E u e + y d v O y d v O 2 I r O y V v e u f i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9 f J U V D J T l B J T k 0 J U V D J T k 2 J T k x J U V C J U I z J U I 0 J U V E J T k 4 J U I 4 J U V B J U I 0 J T g w J U V C J U E 2 J U F D J U V C J T h D J T g w J U V D J T g z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V B M C U 5 Q y V F Q S V C M S V C M C V F Q i U 5 M C U 5 Q y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8 l R U Q l O T U l O D Q l R U Q l O D Q l Q j A l R U I l Q T c l O D E l R U I l O T A l O U M l M j A l R U Q l O T Y l O D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1 X o 5 h q 3 J M U + 6 z c s 9 y u P G J A A A A A A C A A A A A A A Q Z g A A A A E A A C A A A A D Z s P D g U Q R x K I B Y D c N x x v n t z O S m 5 Y Z Z 8 m 3 I H U f 6 m 6 U J 3 g A A A A A O g A A A A A I A A C A A A A A h v / 3 J z Y M M s u C m L g r k n K + x e w c v p Q Y s J c A K j A o o 3 D 6 b 8 F A A A A C / 2 D 4 i 2 c K p v d p K F m t a C f Q 2 k g M 5 i n P F 7 Y L B h N 2 4 d z f y c p S z j q V f a J 8 Z P u I w x x l U T M L s 5 h j u f 4 C o A e n O Q 7 V O H j 1 O j D m P W k a V S X 7 d J e o i c X B p y k A A A A D X l U e b 4 H 0 B 1 q 1 t t L j z H O H E B Z T K Q G a c K E 5 h 4 U 2 J z 5 X l Z v 5 3 Y K c V U h 5 + 3 6 c I q g a 4 z I b V + B n J A Q z 1 y S v Q C k 9 Y N Z p 1 < / D a t a M a s h u p > 
</file>

<file path=customXml/itemProps1.xml><?xml version="1.0" encoding="utf-8"?>
<ds:datastoreItem xmlns:ds="http://schemas.openxmlformats.org/officeDocument/2006/customXml" ds:itemID="{C4DFCE89-DBF3-4D9A-A40D-34BB978124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분석작업-2</vt:lpstr>
      <vt:lpstr>분석작업-1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환검 장</cp:lastModifiedBy>
  <cp:lastPrinted>2024-06-03T12:11:51Z</cp:lastPrinted>
  <dcterms:created xsi:type="dcterms:W3CDTF">2023-05-30T06:41:20Z</dcterms:created>
  <dcterms:modified xsi:type="dcterms:W3CDTF">2026-07-02T12:16:05Z</dcterms:modified>
</cp:coreProperties>
</file>