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irle\Desktop\기출\02회\"/>
    </mc:Choice>
  </mc:AlternateContent>
  <xr:revisionPtr revIDLastSave="0" documentId="13_ncr:1_{B837394A-6720-43F6-A47C-9010043E66A3}" xr6:coauthVersionLast="47" xr6:coauthVersionMax="47" xr10:uidLastSave="{00000000-0000-0000-0000-000000000000}"/>
  <bookViews>
    <workbookView xWindow="-108" yWindow="-108" windowWidth="23256" windowHeight="1257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" i="3"/>
  <c r="P2" i="3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/>
  <c r="A13" i="3" a="1"/>
  <c r="A13" i="3"/>
  <c r="A14" i="3" a="1"/>
  <c r="A14" i="3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35" i="3"/>
  <c r="B34" i="1"/>
  <c r="A34" i="1"/>
  <c r="B33" i="1"/>
  <c r="A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7A228F4-43E8-45BD-868C-9AB3167AF632}" name="MS Access Database_Query2" type="1" refreshedVersion="8" background="1">
    <dbPr connection="DSN=MS Access Database;DBQ=C:\Users\girle\Desktop\기출\02회\요양보호.accdb;DefaultDir=C:\Users\girle\Desktop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girle\Desktop\기출\02회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<sst xmlns="http://schemas.openxmlformats.org/spreadsheetml/2006/main" count="724" uniqueCount="292">
  <si>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</si>
  <si>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</si>
  <si>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</si>
  <si>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</si>
  <si>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</si>
  <si>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</si>
  <si>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</si>
  <si>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</si>
  <si>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</si>
  <si>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</si>
  <si>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</si>
  <si>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</si>
  <si>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</si>
  <si>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</si>
  <si>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</si>
  <si>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</si>
  <si>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</si>
  <si>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</si>
  <si>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</si>
  <si>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</si>
  <si>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</si>
  <si>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</si>
  <si>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</si>
  <si>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</si>
  <si>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</si>
  <si>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</si>
  <si>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</si>
  <si>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</si>
  <si>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</si>
  <si>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</si>
  <si>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</si>
  <si>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</si>
  <si>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</si>
  <si>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</si>
  <si>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</si>
  <si>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</si>
  <si>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</si>
  <si>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</si>
  <si>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</si>
  <si>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</si>
  <si>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</si>
  <si>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</si>
  <si>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</si>
  <si>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</si>
  <si>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</si>
  <si>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</si>
  <si>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</si>
  <si>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</si>
  <si>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</si>
  <si>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</si>
  <si>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</si>
  <si>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</si>
  <si>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</si>
  <si>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</si>
  <si>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</si>
  <si>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</si>
  <si>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</si>
  <si>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</si>
  <si>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</si>
  <si>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</si>
  <si>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</si>
  <si>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</si>
  <si>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</si>
  <si>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</si>
  <si>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</si>
  <si>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</si>
  <si>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</si>
  <si>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</si>
  <si>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</si>
  <si>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</si>
  <si>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</si>
  <si>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</si>
  <si>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</si>
  <si>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</si>
  <si>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</si>
  <si>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</si>
  <si>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</si>
  <si>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</si>
  <si>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</si>
  <si>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</si>
  <si>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</si>
  <si>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</si>
  <si>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</si>
  <si>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</si>
  <si>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</si>
  <si>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</si>
  <si>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</si>
  <si>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</si>
  <si>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</si>
  <si>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</si>
  <si>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</si>
  <si>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</si>
  <si>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</si>
  <si>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</si>
  <si>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</si>
  <si>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</si>
  <si>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</si>
  <si>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</si>
  <si>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</si>
  <si>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</si>
  <si>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</si>
  <si>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</si>
  <si>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</si>
  <si>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</si>
  <si>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</si>
  <si>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</si>
  <si>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</si>
  <si>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</si>
  <si>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</si>
  <si>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</si>
  <si>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</si>
  <si>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</si>
  <si>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</si>
  <si>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</si>
  <si>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</si>
  <si>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</si>
  <si>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</si>
  <si>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</si>
  <si>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</si>
  <si>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</si>
  <si>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</si>
  <si>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</si>
  <si>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</si>
  <si>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</si>
  <si>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</si>
  <si>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</si>
  <si>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</si>
  <si>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</si>
  <si>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</si>
  <si>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</si>
  <si>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</si>
  <si>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</si>
  <si>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</si>
  <si>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</si>
  <si>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</si>
  <si>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</si>
  <si>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</si>
  <si>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</si>
  <si>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</si>
  <si>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</si>
  <si>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</si>
  <si>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</si>
  <si>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</si>
  <si>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</si>
  <si>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</si>
  <si>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</si>
  <si>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</si>
  <si>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</si>
  <si>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</si>
  <si>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</si>
  <si>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</si>
  <si>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</si>
  <si>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</si>
  <si>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</si>
  <si>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</si>
  <si>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</si>
  <si>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</si>
  <si>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</si>
  <si>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</si>
  <si>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</si>
  <si>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</si>
  <si>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</si>
  <si>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</si>
  <si>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</si>
  <si>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</si>
  <si>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</si>
  <si>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</si>
  <si>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</si>
  <si>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</si>
  <si>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</si>
  <si>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</si>
  <si>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</si>
  <si>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</si>
  <si>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</si>
  <si>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</si>
  <si>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</si>
  <si>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</si>
  <si>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</si>
  <si>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</si>
  <si>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</si>
  <si>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</si>
  <si>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</si>
  <si>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</si>
  <si>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</si>
  <si>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</si>
  <si>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</si>
  <si>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</si>
  <si>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</si>
  <si>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</si>
  <si>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</si>
  <si>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</si>
  <si>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</si>
  <si>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</si>
  <si>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</si>
  <si>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</si>
  <si>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</si>
  <si>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</si>
  <si>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</si>
  <si>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</si>
  <si>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</si>
  <si>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</si>
  <si>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</si>
  <si>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</si>
  <si>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</si>
  <si>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</si>
  <si>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</si>
  <si>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</si>
  <si>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</si>
  <si>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</si>
  <si>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</si>
  <si>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</si>
  <si>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</si>
  <si>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</si>
  <si>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</si>
  <si>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</si>
  <si>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</si>
  <si>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</si>
  <si>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</si>
  <si>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</si>
  <si>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</si>
  <si>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</si>
  <si>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</si>
  <si>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</si>
  <si>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</si>
  <si>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</si>
  <si>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</si>
  <si>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</si>
  <si>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</si>
  <si>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</si>
  <si>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</si>
  <si>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</si>
  <si>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</si>
  <si>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</si>
  <si>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</si>
  <si>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</si>
  <si>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</si>
  <si>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</si>
  <si>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</si>
  <si>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</si>
  <si>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</si>
  <si>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</si>
  <si>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</si>
  <si>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</si>
  <si>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</si>
  <si>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</si>
  <si>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</si>
  <si>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</si>
  <si>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</si>
  <si>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</si>
  <si>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</si>
  <si>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</si>
  <si>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</si>
  <si>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</si>
  <si>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</si>
  <si>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</si>
  <si>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</si>
  <si>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</si>
  <si>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</si>
  <si>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</si>
  <si>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</si>
  <si>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</si>
  <si>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</si>
  <si>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</si>
  <si>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</si>
  <si>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</si>
  <si>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</si>
  <si>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</si>
  <si>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</si>
  <si>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</si>
  <si>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</si>
  <si>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</si>
  <si>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</si>
  <si>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진료과목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</si>
  <si>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</si>
  <si>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</si>
  <si>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</si>
  <si>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조건2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</si>
  <si>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</si>
  <si>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</si>
  <si>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</si>
  <si>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</si>
  <si>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</si>
  <si>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</si>
  <si>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</si>
  <si>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</si>
  <si>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</si>
  <si>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</si>
  <si>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경기 최대</t>
  </si>
  <si>
    <t>서울 최대</t>
  </si>
  <si>
    <t>경기 최소</t>
  </si>
  <si>
    <t>서울 최소</t>
  </si>
  <si>
    <t>평균 : 일회투약량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</si>
</sst>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1-4AE8-B25F-695486F8F6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1-4AE8-B25F-695486F8F6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1-4AE8-B25F-695486F8F6F2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1-4AE8-B25F-695486F8F6F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1-4AE8-B25F-695486F8F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rle" refreshedDate="46175.593169328706" backgroundQuery="1" createdVersion="8" refreshedVersion="8" minRefreshableVersion="3" recordCount="28" xr:uid="{C5D709AF-0541-4A94-8E44-5ECE23A5DA7C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CFD0D2-EECB-4CFC-800E-635E2D5212F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8" workbookViewId="0">
      <selection activeCell="C33" sqref="C33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272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276</v>
      </c>
      <c r="C32" s="27" t="s">
        <v>273</v>
      </c>
    </row>
    <row r="33" spans="1:5">
      <c r="A33" s="27" t="b">
        <f>YEAR(G3)=2023</f>
        <v>0</v>
      </c>
      <c r="B33" s="27" t="b">
        <f>RIGHT(E3,2)="외과"</f>
        <v>1</v>
      </c>
      <c r="C33" s="27" t="s">
        <v>274</v>
      </c>
    </row>
    <row r="34" spans="1:5">
      <c r="A34" s="27" t="b">
        <f>YEAR(G3)=2023</f>
        <v>0</v>
      </c>
      <c r="B34" s="27" t="b">
        <f>RIGHT(E3,2)="외과"</f>
        <v>1</v>
      </c>
      <c r="C34" s="27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272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 AND(YEAR($C3)&gt;=2000,YEAR($C3)&lt;=2003),AND( HOUR($H3)&lt;=9,HOUR($H3)&lt;=12))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G11" sqref="G11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M3" sqref="M3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2" t="s">
        <v>16</v>
      </c>
      <c r="P2" s="34">
        <f>COUNTIFS($F$3:$F$35,"&lt;="&amp;EOMONTH(MIN(F3:F35),0),$C$3:$C$35,"여성")</f>
        <v>4</v>
      </c>
    </row>
    <row r="3" spans="1:20">
      <c r="A3" s="14" t="str">
        <f t="array" ref="A3">B3&amp;"-"&amp;SUM(IF( ($B$3:$B$35=B3)*(F3&gt;$F$3:$F$35),1))+1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 t="shared" ref="H3:H34" si="0"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>
        <f>fn금액(E3,I3,J3,K3,L3)</f>
        <v>97200</v>
      </c>
      <c r="N3" s="20"/>
      <c r="O3" s="33"/>
      <c r="P3" s="34"/>
    </row>
    <row r="4" spans="1:20">
      <c r="A4" s="14" t="str">
        <f t="array" ref="A4">B4&amp;"-"&amp;SUM(IF( ($B$3:$B$35=B4)*(F4&gt;$F$3:$F$35),1))+1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si="0"/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>
        <f t="shared" ref="M4:M35" si="1">fn금액(E4,I4,J4,K4,L4)</f>
        <v>1632</v>
      </c>
      <c r="N4" s="20"/>
      <c r="P4" s="3"/>
      <c r="Q4" s="29"/>
    </row>
    <row r="5" spans="1:20">
      <c r="A5" s="14" t="str">
        <f t="array" ref="A5">B5&amp;"-"&amp;SUM(IF( ($B$3:$B$35=B5)*(F5&gt;$F$3:$F$35),1))+1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>
        <f t="shared" si="1"/>
        <v>36652</v>
      </c>
      <c r="N5" s="20"/>
      <c r="O5" t="s">
        <v>23</v>
      </c>
    </row>
    <row r="6" spans="1:20">
      <c r="A6" s="14" t="str">
        <f t="array" ref="A6">B6&amp;"-"&amp;SUM(IF( ($B$3:$B$35=B6)*(F6&gt;$F$3:$F$35),1))+1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>
        <f t="shared" si="1"/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 ($B$3:$B$35=B7)*(F7&gt;$F$3:$F$35),1))+1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>
        <f t="shared" si="1"/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 ($B$3:$B$35=B8)*(F8&gt;$F$3:$F$35),1))+1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>
        <f t="shared" si="1"/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 ($B$3:$B$35=B9)*(F9&gt;$F$3:$F$35),1))+1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>
        <f t="shared" si="1"/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 ($B$3:$B$35=B10)*(F10&gt;$F$3:$F$35),1))+1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>
        <f t="shared" si="1"/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 ($B$3:$B$35=B11)*(F11&gt;$F$3:$F$35),1))+1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>
        <f t="shared" si="1"/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 ($B$3:$B$35=B12)*(F12&gt;$F$3:$F$35),1))+1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>
        <f t="shared" si="1"/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 ($B$3:$B$35=B13)*(F13&gt;$F$3:$F$35),1))+1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>
        <f t="shared" si="1"/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 ($B$3:$B$35=B14)*(F14&gt;$F$3:$F$35),1))+1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>
        <f t="shared" si="1"/>
        <v>58320</v>
      </c>
      <c r="N14" s="20"/>
      <c r="O14" s="1">
        <v>30</v>
      </c>
      <c r="P14" s="2" t="str">
        <f t="array" ref="P14">REPT("■",ROUNDDOWN(AVERAGE(IF((ROUNDDOWN($D$3:$D$35,-1)=O14),$K$3:$K$35)),0))</f>
        <v>■■</v>
      </c>
      <c r="Q14" s="28"/>
      <c r="R14" s="4"/>
      <c r="S14" s="4"/>
      <c r="T14" s="4"/>
    </row>
    <row r="15" spans="1:20">
      <c r="A15" s="14" t="str">
        <f t="array" ref="A15">B15&amp;"-"&amp;SUM(IF( ($B$3:$B$35=B15)*(F15&gt;$F$3:$F$35),1))+1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>
        <f t="shared" si="1"/>
        <v>2028.0000000000005</v>
      </c>
      <c r="N15" s="20"/>
      <c r="O15" s="1">
        <v>40</v>
      </c>
      <c r="P15" s="2" t="str">
        <f t="array" ref="P15">REPT("■",ROUNDDOWN(AVERAGE(IF((ROUNDDOWN($D$3:$D$35,-1)=O15),$K$3:$K$35)),0))</f>
        <v>■■</v>
      </c>
      <c r="Q15" s="4"/>
      <c r="R15" s="4"/>
      <c r="S15" s="4"/>
      <c r="T15" s="4"/>
    </row>
    <row r="16" spans="1:20">
      <c r="A16" s="14" t="str">
        <f t="array" ref="A16">B16&amp;"-"&amp;SUM(IF( ($B$3:$B$35=B16)*(F16&gt;$F$3:$F$35),1))+1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>
        <f t="shared" si="1"/>
        <v>1056</v>
      </c>
      <c r="N16" s="20"/>
      <c r="O16" s="1">
        <v>50</v>
      </c>
      <c r="P16" s="2" t="str">
        <f t="array" ref="P16">REPT("■",ROUNDDOWN(AVERAGE(IF((ROUNDDOWN($D$3:$D$35,-1)=O16),$K$3:$K$35)),0))</f>
        <v>■■</v>
      </c>
      <c r="Q16" s="4"/>
      <c r="R16" s="4"/>
      <c r="S16" s="4"/>
      <c r="T16" s="4"/>
    </row>
    <row r="17" spans="1:20">
      <c r="A17" s="14" t="str">
        <f t="array" ref="A17">B17&amp;"-"&amp;SUM(IF( ($B$3:$B$35=B17)*(F17&gt;$F$3:$F$35),1))+1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>
        <f t="shared" si="1"/>
        <v>3168.0000000000005</v>
      </c>
      <c r="N17" s="20"/>
      <c r="O17" s="1">
        <v>60</v>
      </c>
      <c r="P17" s="2" t="str">
        <f t="array" ref="P17">REPT("■",ROUNDDOWN(AVERAGE(IF((ROUNDDOWN($D$3:$D$35,-1)=O17),$K$3:$K$35)),0))</f>
        <v>■■■</v>
      </c>
      <c r="Q17" s="4"/>
      <c r="R17" s="4"/>
      <c r="S17" s="4"/>
      <c r="T17" s="4"/>
    </row>
    <row r="18" spans="1:20">
      <c r="A18" s="14" t="str">
        <f t="array" ref="A18">B18&amp;"-"&amp;SUM(IF( ($B$3:$B$35=B18)*(F18&gt;$F$3:$F$35),1))+1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>
        <f t="shared" si="1"/>
        <v>2340</v>
      </c>
      <c r="N18" s="20"/>
      <c r="O18" s="1">
        <v>70</v>
      </c>
      <c r="P18" s="2" t="str">
        <f t="array" ref="P18">REPT("■",ROUNDDOWN(AVERAGE(IF((ROUNDDOWN($D$3:$D$35,-1)=O18),$K$3:$K$35)),0))</f>
        <v>■■■</v>
      </c>
      <c r="Q18" s="4"/>
      <c r="R18" s="4"/>
      <c r="S18" s="4"/>
      <c r="T18" s="4"/>
    </row>
    <row r="19" spans="1:20">
      <c r="A19" s="14" t="str">
        <f t="array" ref="A19">B19&amp;"-"&amp;SUM(IF( ($B$3:$B$35=B19)*(F19&gt;$F$3:$F$35),1))+1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>
        <f t="shared" si="1"/>
        <v>13312</v>
      </c>
      <c r="N19" s="20"/>
      <c r="O19" s="1">
        <v>80</v>
      </c>
      <c r="P19" s="2" t="str">
        <f t="array" ref="P19">REPT("■",ROUNDDOWN(AVERAGE(IF((ROUNDDOWN($D$3:$D$35,-1)=O19),$K$3:$K$35)),0))</f>
        <v>■■</v>
      </c>
      <c r="Q19" s="4"/>
      <c r="R19" s="4"/>
      <c r="S19" s="4"/>
      <c r="T19" s="4"/>
    </row>
    <row r="20" spans="1:20">
      <c r="A20" s="14" t="str">
        <f t="array" ref="A20">B20&amp;"-"&amp;SUM(IF( ($B$3:$B$35=B20)*(F20&gt;$F$3:$F$35),1))+1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>
        <f t="shared" si="1"/>
        <v>2970.0000000000005</v>
      </c>
      <c r="N20" s="20"/>
      <c r="O20" s="1">
        <v>90</v>
      </c>
      <c r="P20" s="2" t="str">
        <f t="array" ref="P20">REPT("■",ROUNDDOWN(AVERAGE(IF((ROUNDDOWN($D$3:$D$35,-1)=O20),$K$3:$K$35)),0))</f>
        <v>■■■</v>
      </c>
      <c r="Q20" s="4"/>
      <c r="R20" s="4"/>
      <c r="S20" s="4"/>
      <c r="T20" s="4"/>
    </row>
    <row r="21" spans="1:20">
      <c r="A21" s="14" t="str">
        <f t="array" ref="A21">B21&amp;"-"&amp;SUM(IF( ($B$3:$B$35=B21)*(F21&gt;$F$3:$F$35),1))+1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>
        <f t="shared" si="1"/>
        <v>6930.0000000000009</v>
      </c>
      <c r="N21" s="20"/>
    </row>
    <row r="22" spans="1:20">
      <c r="A22" s="14" t="str">
        <f t="array" ref="A22">B22&amp;"-"&amp;SUM(IF( ($B$3:$B$35=B22)*(F22&gt;$F$3:$F$35),1))+1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>
        <f t="shared" si="1"/>
        <v>142560</v>
      </c>
      <c r="N22" s="20"/>
    </row>
    <row r="23" spans="1:20">
      <c r="A23" s="14" t="str">
        <f t="array" ref="A23">B23&amp;"-"&amp;SUM(IF( ($B$3:$B$35=B23)*(F23&gt;$F$3:$F$35),1))+1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>
        <f t="shared" si="1"/>
        <v>27648.000000000004</v>
      </c>
      <c r="N23" s="20"/>
    </row>
    <row r="24" spans="1:20">
      <c r="A24" s="14" t="str">
        <f t="array" ref="A24">B24&amp;"-"&amp;SUM(IF( ($B$3:$B$35=B24)*(F24&gt;$F$3:$F$35),1))+1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>
        <f t="shared" si="1"/>
        <v>51743.999999999993</v>
      </c>
      <c r="N24" s="20"/>
    </row>
    <row r="25" spans="1:20">
      <c r="A25" s="14" t="str">
        <f t="array" ref="A25">B25&amp;"-"&amp;SUM(IF( ($B$3:$B$35=B25)*(F25&gt;$F$3:$F$35),1))+1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>
        <f t="shared" si="1"/>
        <v>23936.000000000004</v>
      </c>
      <c r="N25" s="20"/>
    </row>
    <row r="26" spans="1:20">
      <c r="A26" s="14" t="str">
        <f t="array" ref="A26">B26&amp;"-"&amp;SUM(IF( ($B$3:$B$35=B26)*(F26&gt;$F$3:$F$35),1))+1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>
        <f t="shared" si="1"/>
        <v>12600</v>
      </c>
      <c r="N26" s="20"/>
    </row>
    <row r="27" spans="1:20">
      <c r="A27" s="14" t="str">
        <f t="array" ref="A27">B27&amp;"-"&amp;SUM(IF( ($B$3:$B$35=B27)*(F27&gt;$F$3:$F$35),1))+1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>
        <f t="shared" si="1"/>
        <v>2288</v>
      </c>
      <c r="N27" s="20"/>
    </row>
    <row r="28" spans="1:20">
      <c r="A28" s="14" t="str">
        <f t="array" ref="A28">B28&amp;"-"&amp;SUM(IF( ($B$3:$B$35=B28)*(F28&gt;$F$3:$F$35),1))+1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>
        <f t="shared" si="1"/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 ($B$3:$B$35=B29)*(F29&gt;$F$3:$F$35),1))+1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>
        <f t="shared" si="1"/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 ($B$3:$B$35=B30)*(F30&gt;$F$3:$F$35),1))+1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>
        <f t="shared" si="1"/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 ($B$3:$B$35=B31)*(F31&gt;$F$3:$F$35),1))+1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>
        <f t="shared" si="1"/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 ($B$3:$B$35=B32)*(F32&gt;$F$3:$F$35),1))+1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>
        <f t="shared" si="1"/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 ($B$3:$B$35=B33)*(F33&gt;$F$3:$F$35),1))+1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>
        <f t="shared" si="1"/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 ($B$3:$B$35=B34)*(F34&gt;$F$3:$F$35),1))+1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>
        <f t="shared" si="1"/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 ($B$3:$B$35=B35)*(F35&gt;$F$3:$F$35),1))+1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>IFERROR(INDEX($P$7:$T$9,MATCH(MID($G35,7,1),$O$7:$O$9,0),MATCH(MID($G35,8,2),$P$6:$T$6,0)),"기타")</f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>
        <f t="shared" si="1"/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D5" sqref="D5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  <col min="5" max="24" width="3.3984375" bestFit="1" customWidth="1"/>
    <col min="25" max="25" width="6.796875" bestFit="1" customWidth="1"/>
  </cols>
  <sheetData>
    <row r="2" spans="1:4">
      <c r="A2" s="30" t="s">
        <v>86</v>
      </c>
      <c r="B2" t="s">
        <v>277</v>
      </c>
    </row>
    <row r="4" spans="1:4">
      <c r="A4" s="30" t="s">
        <v>88</v>
      </c>
      <c r="B4" s="30" t="s">
        <v>87</v>
      </c>
      <c r="C4" t="s">
        <v>286</v>
      </c>
      <c r="D4" t="s">
        <v>291</v>
      </c>
    </row>
    <row r="5" spans="1:4">
      <c r="A5" t="s">
        <v>46</v>
      </c>
      <c r="C5" s="31"/>
      <c r="D5" s="31"/>
    </row>
    <row r="6" spans="1:4">
      <c r="B6" t="s">
        <v>279</v>
      </c>
      <c r="C6" s="31">
        <v>1.3333333333333333</v>
      </c>
      <c r="D6" s="31">
        <v>0.46666666666666662</v>
      </c>
    </row>
    <row r="7" spans="1:4">
      <c r="B7" t="s">
        <v>280</v>
      </c>
      <c r="C7" s="31">
        <v>1.7999999999999998</v>
      </c>
      <c r="D7" s="31">
        <v>0.6</v>
      </c>
    </row>
    <row r="8" spans="1:4">
      <c r="B8" t="s">
        <v>281</v>
      </c>
      <c r="C8" s="31">
        <v>0.2</v>
      </c>
      <c r="D8" s="31">
        <v>0.2</v>
      </c>
    </row>
    <row r="9" spans="1:4">
      <c r="B9" t="s">
        <v>282</v>
      </c>
      <c r="C9" s="31">
        <v>0.95</v>
      </c>
      <c r="D9" s="31">
        <v>0.67499999999999993</v>
      </c>
    </row>
    <row r="10" spans="1:4">
      <c r="B10" t="s">
        <v>283</v>
      </c>
      <c r="C10" s="31">
        <v>1.8</v>
      </c>
      <c r="D10" s="31">
        <v>0.9</v>
      </c>
    </row>
    <row r="11" spans="1:4">
      <c r="B11" t="s">
        <v>284</v>
      </c>
      <c r="C11" s="31">
        <v>1.2000000000000002</v>
      </c>
      <c r="D11" s="31">
        <v>0.4</v>
      </c>
    </row>
    <row r="12" spans="1:4">
      <c r="A12" t="s">
        <v>287</v>
      </c>
      <c r="C12" s="31">
        <v>2.0999999999999996</v>
      </c>
      <c r="D12" s="31">
        <v>0.9</v>
      </c>
    </row>
    <row r="13" spans="1:4">
      <c r="A13" t="s">
        <v>289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280</v>
      </c>
      <c r="C15" s="31">
        <v>1</v>
      </c>
      <c r="D15" s="31">
        <v>0.5</v>
      </c>
    </row>
    <row r="16" spans="1:4">
      <c r="B16" t="s">
        <v>281</v>
      </c>
      <c r="C16" s="31">
        <v>0.375</v>
      </c>
      <c r="D16" s="31">
        <v>0.25</v>
      </c>
    </row>
    <row r="17" spans="1:4">
      <c r="B17" t="s">
        <v>282</v>
      </c>
      <c r="C17" s="31">
        <v>1.0499999999999998</v>
      </c>
      <c r="D17" s="31">
        <v>0.7</v>
      </c>
    </row>
    <row r="18" spans="1:4">
      <c r="B18" t="s">
        <v>285</v>
      </c>
      <c r="C18" s="31">
        <v>0.57500000000000007</v>
      </c>
      <c r="D18" s="31">
        <v>0.25</v>
      </c>
    </row>
    <row r="19" spans="1:4">
      <c r="B19" t="s">
        <v>283</v>
      </c>
      <c r="C19" s="31">
        <v>1.4</v>
      </c>
      <c r="D19" s="31">
        <v>0.55999999999999994</v>
      </c>
    </row>
    <row r="20" spans="1:4">
      <c r="B20" t="s">
        <v>284</v>
      </c>
      <c r="C20" s="31">
        <v>1.8</v>
      </c>
      <c r="D20" s="31">
        <v>0.9</v>
      </c>
    </row>
    <row r="21" spans="1:4">
      <c r="A21" t="s">
        <v>288</v>
      </c>
      <c r="C21" s="31">
        <v>2.4000000000000004</v>
      </c>
      <c r="D21" s="31">
        <v>0.9</v>
      </c>
    </row>
    <row r="22" spans="1:4">
      <c r="A22" t="s">
        <v>290</v>
      </c>
      <c r="C22" s="31">
        <v>0.2</v>
      </c>
      <c r="D22" s="31">
        <v>0.2</v>
      </c>
    </row>
    <row r="23" spans="1:4">
      <c r="A23" t="s">
        <v>278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K14" sqref="K14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3:A30"/>
    </sortState>
  </autoFilter>
  <sortState xmlns:xlrd2="http://schemas.microsoft.com/office/spreadsheetml/2017/richdata2" ref="A3:H30">
    <sortCondition ref="A3:A30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75B44EA8-DB3E-421F-8E9A-14D65720B733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10" sqref="G10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11" workbookViewId="0">
      <selection activeCell="M21" sqref="M21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L6" sqref="L6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girleunhee@gmail.com</cp:lastModifiedBy>
  <cp:lastPrinted>2026-05-28T04:26:23Z</cp:lastPrinted>
  <dcterms:created xsi:type="dcterms:W3CDTF">2023-05-30T06:41:20Z</dcterms:created>
  <dcterms:modified xsi:type="dcterms:W3CDTF">2026-06-02T05:42:27Z</dcterms:modified>
</cp:coreProperties>
</file>