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6회\"/>
    </mc:Choice>
  </mc:AlternateContent>
  <xr:revisionPtr revIDLastSave="0" documentId="13_ncr:1_{B7CFDB57-3231-460E-A557-216A8E6067CB}" xr6:coauthVersionLast="47" xr6:coauthVersionMax="47" xr10:uidLastSave="{00000000-0000-0000-0000-000000000000}"/>
  <bookViews>
    <workbookView xWindow="-108" yWindow="-108" windowWidth="23256" windowHeight="12456" firstSheet="1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P15" i="3" l="1" a="1"/>
  <c r="P15" i="3" s="1"/>
  <c r="P16" i="3" a="1"/>
  <c r="P16" i="3" s="1"/>
  <c r="P17" i="3" a="1"/>
  <c r="P17" i="3" s="1"/>
  <c r="P18" i="3" a="1"/>
  <c r="P18" i="3" s="1"/>
  <c r="P19" i="3" a="1"/>
  <c r="P19" i="3" s="1"/>
  <c r="P20" i="3" a="1"/>
  <c r="P20" i="3" s="1"/>
  <c r="P14" i="3" a="1"/>
  <c r="P14" i="3" s="1"/>
  <c r="A4" i="3" a="1"/>
  <c r="A4" i="3"/>
  <c r="A5" i="3" a="1"/>
  <c r="A5" i="3" s="1"/>
  <c r="A6" i="3" a="1"/>
  <c r="A6" i="3" s="1"/>
  <c r="A7" i="3" a="1"/>
  <c r="A7" i="3" s="1"/>
  <c r="A8" i="3" a="1"/>
  <c r="A8" i="3"/>
  <c r="A9" i="3" a="1"/>
  <c r="A9" i="3" s="1"/>
  <c r="A10" i="3" a="1"/>
  <c r="A10" i="3" s="1"/>
  <c r="A11" i="3" a="1"/>
  <c r="A11" i="3" s="1"/>
  <c r="A12" i="3" a="1"/>
  <c r="A12" i="3"/>
  <c r="A13" i="3" a="1"/>
  <c r="A13" i="3" s="1"/>
  <c r="A14" i="3" a="1"/>
  <c r="A14" i="3" s="1"/>
  <c r="A15" i="3" a="1"/>
  <c r="A15" i="3" s="1"/>
  <c r="A16" i="3" a="1"/>
  <c r="A16" i="3"/>
  <c r="A17" i="3" a="1"/>
  <c r="A17" i="3" s="1"/>
  <c r="A18" i="3" a="1"/>
  <c r="A18" i="3" s="1"/>
  <c r="A19" i="3" a="1"/>
  <c r="A19" i="3" s="1"/>
  <c r="A20" i="3" a="1"/>
  <c r="A20" i="3"/>
  <c r="A21" i="3" a="1"/>
  <c r="A21" i="3" s="1"/>
  <c r="A22" i="3" a="1"/>
  <c r="A22" i="3" s="1"/>
  <c r="A23" i="3" a="1"/>
  <c r="A23" i="3" s="1"/>
  <c r="A24" i="3" a="1"/>
  <c r="A24" i="3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M4" i="3" a="1"/>
  <c r="M9" i="3" a="1"/>
  <c r="M33" i="3" a="1"/>
  <c r="M32" i="3" a="1"/>
  <c r="M5" i="3" a="1"/>
  <c r="M13" i="3" a="1"/>
  <c r="M17" i="3" a="1"/>
  <c r="M21" i="3" a="1"/>
  <c r="M25" i="3" a="1"/>
  <c r="M29" i="3" a="1"/>
  <c r="M28" i="3" a="1"/>
  <c r="M6" i="3" a="1"/>
  <c r="M10" i="3" a="1"/>
  <c r="M14" i="3" a="1"/>
  <c r="M18" i="3" a="1"/>
  <c r="M22" i="3" a="1"/>
  <c r="M26" i="3" a="1"/>
  <c r="M30" i="3" a="1"/>
  <c r="M34" i="3" a="1"/>
  <c r="M7" i="3" a="1"/>
  <c r="M11" i="3" a="1"/>
  <c r="M15" i="3" a="1"/>
  <c r="M19" i="3" a="1"/>
  <c r="M23" i="3" a="1"/>
  <c r="M27" i="3" a="1"/>
  <c r="M31" i="3" a="1"/>
  <c r="M35" i="3" a="1"/>
  <c r="M8" i="3" a="1"/>
  <c r="M12" i="3" a="1"/>
  <c r="M16" i="3" a="1"/>
  <c r="M20" i="3" a="1"/>
  <c r="M24" i="3" a="1"/>
  <c r="M3" i="3" a="1"/>
  <c r="M24" i="3" l="1"/>
  <c r="M20" i="3"/>
  <c r="M16" i="3"/>
  <c r="M12" i="3"/>
  <c r="M8" i="3"/>
  <c r="M35" i="3"/>
  <c r="M31" i="3"/>
  <c r="M27" i="3"/>
  <c r="M23" i="3"/>
  <c r="M19" i="3"/>
  <c r="M15" i="3"/>
  <c r="M11" i="3"/>
  <c r="M7" i="3"/>
  <c r="M34" i="3"/>
  <c r="M30" i="3"/>
  <c r="M26" i="3"/>
  <c r="M22" i="3"/>
  <c r="M18" i="3"/>
  <c r="M14" i="3"/>
  <c r="M10" i="3"/>
  <c r="M6" i="3"/>
  <c r="M28" i="3"/>
  <c r="M29" i="3"/>
  <c r="M25" i="3"/>
  <c r="M21" i="3"/>
  <c r="M17" i="3"/>
  <c r="M13" i="3"/>
  <c r="M5" i="3"/>
  <c r="M32" i="3"/>
  <c r="M33" i="3"/>
  <c r="M9" i="3"/>
  <c r="M4" i="3"/>
  <c r="M3" i="3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68D6B065-489F-4CAE-A1EF-71338B0AA054}" keepAlive="1" name="쿼리 - 요양보호관리대상" description="통합 문서의 '요양보호관리대상' 쿼리에 대한 연결입니다." type="5" refreshedVersion="0" background="1">
    <dbPr connection="Provider=Microsoft.Mashup.OleDb.1;Data Source=$Workbook$;Location=요양보호관리대상;Extended Properties=&quot;&quot;" command="SELECT * FROM [요양보호관리대상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<sst xmlns="http://schemas.openxmlformats.org/spreadsheetml/2006/main" count="723" uniqueCount="294">
  <si>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</si>
  <si>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</si>
  <si>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</si>
  <si>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</si>
  <si>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</si>
  <si>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</si>
  <si>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</si>
  <si>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</si>
  <si>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</si>
  <si>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</si>
  <si>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</si>
  <si>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</si>
  <si>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</si>
  <si>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</si>
  <si>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</si>
  <si>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</si>
  <si>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</si>
  <si>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</si>
  <si>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</si>
  <si>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</si>
  <si>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</si>
  <si>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</si>
  <si>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</si>
  <si>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</si>
  <si>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</si>
  <si>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</si>
  <si>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</si>
  <si>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</si>
  <si>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</si>
  <si>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</si>
  <si>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</si>
  <si>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</si>
  <si>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</si>
  <si>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</si>
  <si>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</si>
  <si>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</si>
  <si>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</si>
  <si>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</si>
  <si>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</si>
  <si>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</si>
  <si>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</si>
  <si>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</si>
  <si>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</si>
  <si>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</si>
  <si>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</si>
  <si>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</si>
  <si>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</si>
  <si>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</si>
  <si>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</si>
  <si>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</si>
  <si>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</si>
  <si>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</si>
  <si>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</si>
  <si>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</si>
  <si>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</si>
  <si>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</si>
  <si>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</si>
  <si>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</si>
  <si>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</si>
  <si>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</si>
  <si>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</si>
  <si>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</si>
  <si>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</si>
  <si>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</si>
  <si>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</si>
  <si>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</si>
  <si>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</si>
  <si>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</si>
  <si>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</si>
  <si>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</si>
  <si>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</si>
  <si>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</si>
  <si>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</si>
  <si>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</si>
  <si>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</si>
  <si>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</si>
  <si>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</si>
  <si>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</si>
  <si>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</si>
  <si>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</si>
  <si>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</si>
  <si>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</si>
  <si>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</si>
  <si>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</si>
  <si>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</si>
  <si>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</si>
  <si>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</si>
  <si>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</si>
  <si>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</si>
  <si>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</si>
  <si>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</si>
  <si>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</si>
  <si>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</si>
  <si>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</si>
  <si>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</si>
  <si>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</si>
  <si>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</si>
  <si>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</si>
  <si>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</si>
  <si>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</si>
  <si>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</si>
  <si>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</si>
  <si>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</si>
  <si>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</si>
  <si>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</si>
  <si>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</si>
  <si>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</si>
  <si>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</si>
  <si>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</si>
  <si>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</si>
  <si>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</si>
  <si>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</si>
  <si>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</si>
  <si>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</si>
  <si>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</si>
  <si>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</si>
  <si>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</si>
  <si>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</si>
  <si>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</si>
  <si>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</si>
  <si>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</si>
  <si>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</si>
  <si>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</si>
  <si>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</si>
  <si>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</si>
  <si>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</si>
  <si>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</si>
  <si>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</si>
  <si>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</si>
  <si>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</si>
  <si>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</si>
  <si>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</si>
  <si>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</si>
  <si>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</si>
  <si>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</si>
  <si>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</si>
  <si>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</si>
  <si>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</si>
  <si>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</si>
  <si>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</si>
  <si>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</si>
  <si>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</si>
  <si>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</si>
  <si>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</si>
  <si>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</si>
  <si>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</si>
  <si>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</si>
  <si>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</si>
  <si>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</si>
  <si>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</si>
  <si>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</si>
  <si>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</si>
  <si>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</si>
  <si>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</si>
  <si>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</si>
  <si>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</si>
  <si>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</si>
  <si>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</si>
  <si>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</si>
  <si>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</si>
  <si>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</si>
  <si>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</si>
  <si>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</si>
  <si>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</si>
  <si>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</si>
  <si>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</si>
  <si>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</si>
  <si>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</si>
  <si>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</si>
  <si>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</si>
  <si>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</si>
  <si>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</si>
  <si>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</si>
  <si>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</si>
  <si>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</si>
  <si>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</si>
  <si>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</si>
  <si>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</si>
  <si>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</si>
  <si>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</si>
  <si>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</si>
  <si>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</si>
  <si>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</si>
  <si>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</si>
  <si>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</si>
  <si>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</si>
  <si>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</si>
  <si>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</si>
  <si>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</si>
  <si>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</si>
  <si>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</si>
  <si>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</si>
  <si>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</si>
  <si>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</si>
  <si>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</si>
  <si>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</si>
  <si>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</si>
  <si>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</si>
  <si>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</si>
  <si>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</si>
  <si>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</si>
  <si>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</si>
  <si>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</si>
  <si>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</si>
  <si>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</si>
  <si>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</si>
  <si>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</si>
  <si>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</si>
  <si>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</si>
  <si>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</si>
  <si>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</si>
  <si>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</si>
  <si>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</si>
  <si>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</si>
  <si>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</si>
  <si>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</si>
  <si>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</si>
  <si>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</si>
  <si>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</si>
  <si>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</si>
  <si>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</si>
  <si>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</si>
  <si>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</si>
  <si>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</si>
  <si>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</si>
  <si>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</si>
  <si>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</si>
  <si>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</si>
  <si>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</si>
  <si>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</si>
  <si>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</si>
  <si>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</si>
  <si>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</si>
  <si>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</si>
  <si>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</si>
  <si>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</si>
  <si>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</si>
  <si>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</si>
  <si>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</si>
  <si>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</si>
  <si>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</si>
  <si>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</si>
  <si>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</si>
  <si>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</si>
  <si>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</si>
  <si>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</si>
  <si>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</si>
  <si>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</si>
  <si>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</si>
  <si>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</si>
  <si>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</si>
  <si>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</si>
  <si>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</si>
  <si>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</si>
  <si>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</si>
  <si>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</si>
  <si>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</si>
  <si>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</si>
  <si>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</si>
  <si>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</si>
  <si>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</si>
  <si>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</si>
  <si>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</si>
  <si>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</si>
  <si>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</si>
  <si>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</si>
  <si>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</si>
  <si>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</si>
  <si>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</si>
  <si>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</si>
  <si>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</si>
  <si>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총합계</t>
  </si>
  <si>
    <t>(모두)</t>
  </si>
  <si>
    <t>평균 : 일일투약량</t>
  </si>
  <si>
    <t>평균 : 일회투약량</t>
  </si>
  <si>
    <t>경기 최대</t>
  </si>
  <si>
    <t>경기 최소</t>
  </si>
  <si>
    <t>서울 최대</t>
  </si>
  <si>
    <t>서울 최소</t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</si>
  <si>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</si>
  <si>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</si>
  <si>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</si>
  <si>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</si>
  <si>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</si>
  <si>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</si>
  <si>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</si>
  <si>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</si>
  <si>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30-39</t>
  </si>
  <si>
    <t>40-49</t>
  </si>
  <si>
    <t>50-59</t>
  </si>
  <si>
    <t>60-69</t>
  </si>
  <si>
    <t>80-89</t>
  </si>
  <si>
    <t>90-100</t>
  </si>
  <si>
    <t>70-79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</si>
</sst>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  <numFmt numFmtId="181" formatCode="[&gt;=1]&quot;좋음 &quot;0%;[&lt;0.5]&quot;나쁨 &quot;0%;&quot;보통 &quot;0%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81" fontId="0" fillId="0" borderId="1" xfId="1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E8-47C4-87C1-78C22D9B2E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8-47C4-87C1-78C22D9B2E6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E8-47C4-87C1-78C22D9B2E62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E8-47C4-87C1-78C22D9B2E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8-47C4-87C1-78C22D9B2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3E-4357-BA98-A3A211E77F97}"/>
            </c:ext>
          </c:extLst>
        </c:ser>
        <c:ser>
          <c:idx val="1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1</xdr:row>
          <xdr:rowOff>213360</xdr:rowOff>
        </xdr:from>
        <xdr:to>
          <xdr:col>7</xdr:col>
          <xdr:colOff>7620</xdr:colOff>
          <xdr:row>4</xdr:row>
          <xdr:rowOff>7620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175260</xdr:colOff>
          <xdr:row>5</xdr:row>
          <xdr:rowOff>0</xdr:rowOff>
        </xdr:from>
        <xdr:to>
          <xdr:col>6</xdr:col>
          <xdr:colOff>830580</xdr:colOff>
          <xdr:row>7</xdr:row>
          <xdr:rowOff>7620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731520</xdr:colOff>
          <xdr:row>0</xdr:row>
          <xdr:rowOff>45720</xdr:rowOff>
        </xdr:from>
        <xdr:to>
          <xdr:col>4</xdr:col>
          <xdr:colOff>861060</xdr:colOff>
          <xdr:row>1</xdr:row>
          <xdr:rowOff>114300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8.946717708335" createdVersion="8" refreshedVersion="8" minRefreshableVersion="3" recordCount="33" xr:uid="{2638612A-8CF4-471A-9F20-3CC4F6A51807}">
  <cacheSource type="worksheet">
    <worksheetSource name="요양보호관리대상"/>
  </cacheSource>
  <cacheFields count="5"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일회투약량" numFmtId="0">
      <sharedItems containsSemiMixedTypes="0" containsString="0" containsNumber="1" minValue="0.2" maxValue="0.9"/>
    </cacheField>
    <cacheField name="일일투약량" numFmtId="0">
      <sharedItems containsSemiMixedTypes="0" containsString="0" containsNumber="1" minValue="0.2" maxValue="2.40000000000000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n v="0.2"/>
    <n v="0.60000000000000009"/>
  </r>
  <r>
    <x v="0"/>
    <x v="1"/>
    <x v="0"/>
    <n v="0.2"/>
    <n v="0.60000000000000009"/>
  </r>
  <r>
    <x v="0"/>
    <x v="2"/>
    <x v="1"/>
    <n v="0.7"/>
    <n v="0.7"/>
  </r>
  <r>
    <x v="1"/>
    <x v="3"/>
    <x v="1"/>
    <n v="0.8"/>
    <n v="1.6"/>
  </r>
  <r>
    <x v="0"/>
    <x v="4"/>
    <x v="1"/>
    <n v="0.2"/>
    <n v="0.4"/>
  </r>
  <r>
    <x v="0"/>
    <x v="5"/>
    <x v="0"/>
    <n v="0.7"/>
    <n v="1.4"/>
  </r>
  <r>
    <x v="1"/>
    <x v="6"/>
    <x v="2"/>
    <n v="0.2"/>
    <n v="0.2"/>
  </r>
  <r>
    <x v="0"/>
    <x v="7"/>
    <x v="1"/>
    <n v="0.2"/>
    <n v="0.2"/>
  </r>
  <r>
    <x v="1"/>
    <x v="7"/>
    <x v="0"/>
    <n v="0.3"/>
    <n v="0.3"/>
  </r>
  <r>
    <x v="0"/>
    <x v="8"/>
    <x v="1"/>
    <n v="0.6"/>
    <n v="1.7999999999999998"/>
  </r>
  <r>
    <x v="0"/>
    <x v="9"/>
    <x v="0"/>
    <n v="0.3"/>
    <n v="0.3"/>
  </r>
  <r>
    <x v="1"/>
    <x v="10"/>
    <x v="2"/>
    <n v="0.2"/>
    <n v="0.60000000000000009"/>
  </r>
  <r>
    <x v="1"/>
    <x v="11"/>
    <x v="0"/>
    <n v="0.3"/>
    <n v="0.89999999999999991"/>
  </r>
  <r>
    <x v="0"/>
    <x v="12"/>
    <x v="2"/>
    <n v="0.3"/>
    <n v="0.3"/>
  </r>
  <r>
    <x v="0"/>
    <x v="2"/>
    <x v="1"/>
    <n v="0.9"/>
    <n v="0.9"/>
  </r>
  <r>
    <x v="0"/>
    <x v="13"/>
    <x v="1"/>
    <n v="0.7"/>
    <n v="2.0999999999999996"/>
  </r>
  <r>
    <x v="1"/>
    <x v="14"/>
    <x v="1"/>
    <n v="0.9"/>
    <n v="1.8"/>
  </r>
  <r>
    <x v="1"/>
    <x v="15"/>
    <x v="0"/>
    <n v="0.2"/>
    <n v="0.4"/>
  </r>
  <r>
    <x v="1"/>
    <x v="15"/>
    <x v="2"/>
    <n v="0.8"/>
    <n v="0.8"/>
  </r>
  <r>
    <x v="1"/>
    <x v="16"/>
    <x v="0"/>
    <n v="0.3"/>
    <n v="0.6"/>
  </r>
  <r>
    <x v="1"/>
    <x v="8"/>
    <x v="0"/>
    <n v="0.5"/>
    <n v="1"/>
  </r>
  <r>
    <x v="1"/>
    <x v="10"/>
    <x v="0"/>
    <n v="0.9"/>
    <n v="1.8"/>
  </r>
  <r>
    <x v="1"/>
    <x v="17"/>
    <x v="0"/>
    <n v="0.2"/>
    <n v="0.2"/>
  </r>
  <r>
    <x v="1"/>
    <x v="18"/>
    <x v="0"/>
    <n v="0.7"/>
    <n v="0.7"/>
  </r>
  <r>
    <x v="0"/>
    <x v="6"/>
    <x v="1"/>
    <n v="0.4"/>
    <n v="1.2000000000000002"/>
  </r>
  <r>
    <x v="1"/>
    <x v="19"/>
    <x v="0"/>
    <n v="0.3"/>
    <n v="0.6"/>
  </r>
  <r>
    <x v="1"/>
    <x v="20"/>
    <x v="0"/>
    <n v="0.8"/>
    <n v="1.6"/>
  </r>
  <r>
    <x v="1"/>
    <x v="21"/>
    <x v="0"/>
    <n v="0.8"/>
    <n v="2.4000000000000004"/>
  </r>
  <r>
    <x v="1"/>
    <x v="0"/>
    <x v="0"/>
    <n v="0.7"/>
    <n v="2.0999999999999996"/>
  </r>
  <r>
    <x v="1"/>
    <x v="22"/>
    <x v="1"/>
    <n v="0.3"/>
    <n v="0.6"/>
  </r>
  <r>
    <x v="1"/>
    <x v="23"/>
    <x v="1"/>
    <n v="0.5"/>
    <n v="1.5"/>
  </r>
  <r>
    <x v="1"/>
    <x v="16"/>
    <x v="0"/>
    <n v="0.2"/>
    <n v="0.2"/>
  </r>
  <r>
    <x v="1"/>
    <x v="24"/>
    <x v="2"/>
    <n v="0.3"/>
    <n v="0.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E9B221-4D55-4C5B-9A57-F33EB1297829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4:D23" firstHeaderRow="0" firstDataRow="1" firstDataCol="2" rowPageCount="1" colPageCount="1"/>
  <pivotFields count="5">
    <pivotField axis="axisPage" compact="0" showAll="0">
      <items count="3">
        <item x="1"/>
        <item x="0"/>
        <item t="default"/>
      </items>
    </pivotField>
    <pivotField axis="axisRow" compact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howAll="0" maxSubtotal="1" minSubtotal="1">
      <items count="5">
        <item x="1"/>
        <item x="0"/>
        <item x="2"/>
        <item t="max"/>
        <item t="min"/>
      </items>
    </pivotField>
    <pivotField dataField="1" compact="0" showAll="0"/>
    <pivotField dataField="1" compact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0" baseItem="0" numFmtId="177"/>
    <dataField name="평균 : 일회투약량" fld="3" subtotal="average" baseField="0" baseItem="0" numFmtId="177"/>
  </dataFields>
  <pivotTableStyleInfo name="PivotStyleLight16" showRowHeaders="1" showColHeaders="1" showRowStripes="0" showColStripes="0" showLastColumn="1"/>
  <filters count="1">
    <filter fld="2" type="captionNotEqual" evalOrder="-1" id="5" stringValue1="제주">
      <autoFilter ref="A1">
        <filterColumn colId="0">
          <customFilters>
            <customFilter operator="notEqual" val="제주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topLeftCell="A17" workbookViewId="0">
      <selection activeCell="G36" sqref="G36"/>
    </sheetView>
  </sheetViews>
  <sheetFormatPr defaultRowHeight="17.399999999999999"/>
  <cols>
    <col min="1" max="1" width="8.59765625" customWidth="1"/>
    <col min="2" max="2" width="7.8984375" customWidth="1"/>
    <col min="3" max="3" width="12.69921875" customWidth="1"/>
    <col min="4" max="4" width="8.59765625" bestFit="1" customWidth="1"/>
    <col min="5" max="5" width="10.8984375" customWidth="1"/>
    <col min="6" max="6" width="8.5" customWidth="1"/>
    <col min="7" max="7" width="12.1992187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279</v>
      </c>
      <c r="B32" t="s">
        <v>280</v>
      </c>
    </row>
    <row r="33" spans="1:5">
      <c r="A33">
        <f>(YEAR(G3)=2023)*(RIGHT(E3,2)="외과")</f>
        <v>0</v>
      </c>
      <c r="B33" t="s">
        <v>281</v>
      </c>
    </row>
    <row r="34" spans="1:5">
      <c r="A34">
        <f>(YEAR(G3)=2023)*(RIGHT(E3,2)="외과")</f>
        <v>0</v>
      </c>
      <c r="B34" t="s">
        <v>282</v>
      </c>
    </row>
    <row r="37" spans="1:5">
      <c r="A37" t="s">
        <v>280</v>
      </c>
      <c r="B37" t="s">
        <v>283</v>
      </c>
      <c r="C37" t="s">
        <v>284</v>
      </c>
      <c r="D37" t="s">
        <v>285</v>
      </c>
      <c r="E37" t="s">
        <v>286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OR(AND(YEAR($C3)&gt;=2000,YEAR($C3)&lt;=2003),AND(HOUR($H3)&gt;=9,HOUR($H3)&lt;13))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10" fitToWidth="2" orientation="portrait" useFirstPageNumber="1" verticalDpi="200" r:id="rId1"/>
  <headerFooter>
    <oddFooter>&amp;R&amp;P페이지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H1" sqref="H1"/>
    </sheetView>
  </sheetViews>
  <sheetFormatPr defaultColWidth="9" defaultRowHeight="17.399999999999999"/>
  <cols>
    <col min="1" max="1" width="11.3984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984375" style="19" customWidth="1"/>
    <col min="8" max="8" width="15.09765625" style="19" bestFit="1" customWidth="1"/>
    <col min="9" max="11" width="11" style="19" bestFit="1" customWidth="1"/>
    <col min="12" max="13" width="8.699218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B4" workbookViewId="0">
      <selection activeCell="P14" sqref="P14"/>
    </sheetView>
  </sheetViews>
  <sheetFormatPr defaultRowHeight="17.399999999999999"/>
  <cols>
    <col min="1" max="1" width="10.09765625" bestFit="1" customWidth="1"/>
    <col min="2" max="2" width="14.19921875" customWidth="1"/>
    <col min="3" max="3" width="5.19921875" bestFit="1" customWidth="1"/>
    <col min="4" max="4" width="10.59765625" customWidth="1"/>
    <col min="5" max="5" width="5" customWidth="1"/>
    <col min="6" max="6" width="12.59765625" customWidth="1"/>
    <col min="7" max="7" width="11.19921875" customWidth="1"/>
    <col min="8" max="8" width="14.3984375" customWidth="1"/>
    <col min="9" max="10" width="10.59765625" customWidth="1"/>
    <col min="11" max="11" width="10.5" customWidth="1"/>
    <col min="12" max="12" width="5" customWidth="1"/>
    <col min="13" max="13" width="8.59765625" customWidth="1"/>
    <col min="14" max="14" width="1.69921875" customWidth="1"/>
    <col min="15" max="15" width="15.19921875" customWidth="1"/>
    <col min="16" max="16" width="9.1992187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 ht="17.399999999999999" customHeight="1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3" t="s">
        <v>16</v>
      </c>
      <c r="P2" s="35">
        <f>COUNTIFS($F$3:$F$35,"&lt;="&amp;EOMONTH(MIN($F$3:$F$35),0),$C$3:$C$35,"여성")</f>
        <v>4</v>
      </c>
    </row>
    <row r="3" spans="1:20">
      <c r="A3" s="14" t="str">
        <f t="array" ref="A3">$B3&amp;"-"&amp;SUM(IF($F3&gt;$F$3:$F$35,1)+1)</f>
        <v>453555-33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IFERROR(INDEX($P$7:$T$9,MATCH(MID($G3,7,1),$O$7:$O$9,0),MATCH(MID($G3,8,2),$P$6:$T$6,0)),"기타")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fn금액($E3,$I3,$J3,$K3,$L3)</f>
        <v>97200</v>
      </c>
      <c r="N3" s="20"/>
      <c r="O3" s="34"/>
      <c r="P3" s="35"/>
    </row>
    <row r="4" spans="1:20">
      <c r="A4" s="14" t="str">
        <f t="array" ref="A4">$B4&amp;"-"&amp;SUM(IF($F4&gt;$F$3:$F$35,1)+1)</f>
        <v>792876-34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IFERROR(INDEX($P$7:$T$9,MATCH(MID($G4,7,1),$O$7:$O$9,0),MATCH(MID($G4,8,2),$P$6:$T$6,0)),"기타")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fn금액($E4,$I4,$J4,$K4,$L4)</f>
        <v>1632</v>
      </c>
      <c r="N4" s="20"/>
      <c r="P4" s="3"/>
    </row>
    <row r="5" spans="1:20">
      <c r="A5" s="14" t="str">
        <f t="array" ref="A5">$B5&amp;"-"&amp;SUM(IF($F5&gt;$F$3:$F$35,1)+1)</f>
        <v>453555-35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fn금액($E5,$I5,$J5,$K5,$L5)</f>
        <v>36652</v>
      </c>
      <c r="N5" s="20"/>
      <c r="O5" t="s">
        <v>23</v>
      </c>
    </row>
    <row r="6" spans="1:20">
      <c r="A6" s="14" t="str">
        <f t="array" ref="A6">$B6&amp;"-"&amp;SUM(IF($F6&gt;$F$3:$F$35,1)+1)</f>
        <v>239850-35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fn금액($E6,$I6,$J6,$K6,$L6)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$B7&amp;"-"&amp;SUM(IF($F7&gt;$F$3:$F$35,1)+1)</f>
        <v>423576-37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fn금액($E7,$I7,$J7,$K7,$L7)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$B8&amp;"-"&amp;SUM(IF($F8&gt;$F$3:$F$35,1)+1)</f>
        <v>453555-38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fn금액($E8,$I8,$J8,$K8,$L8)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$B9&amp;"-"&amp;SUM(IF($F9&gt;$F$3:$F$35,1)+1)</f>
        <v>701855-39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fn금액($E9,$I9,$J9,$K9,$L9)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$B10&amp;"-"&amp;SUM(IF($F10&gt;$F$3:$F$35,1)+1)</f>
        <v>239850-40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fn금액($E10,$I10,$J10,$K10,$L10)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$B11&amp;"-"&amp;SUM(IF($F11&gt;$F$3:$F$35,1)+1)</f>
        <v>239850-41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fn금액($E11,$I11,$J11,$K11,$L11)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$B12&amp;"-"&amp;SUM(IF($F12&gt;$F$3:$F$35,1)+1)</f>
        <v>487036-42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fn금액($E12,$I12,$J12,$K12,$L12)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$B13&amp;"-"&amp;SUM(IF($F13&gt;$F$3:$F$35,1)+1)</f>
        <v>855434-43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fn금액($E13,$I13,$J13,$K13,$L13)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$B14&amp;"-"&amp;SUM(IF($F14&gt;$F$3:$F$35,1)+1)</f>
        <v>239850-44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fn금액($E14,$I14,$J14,$K14,$L14)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 t="str">
        <f t="array" ref="A15">$B15&amp;"-"&amp;SUM(IF($F15&gt;$F$3:$F$35,1)+1)</f>
        <v>145694-45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fn금액($E15,$I15,$J15,$K15,$L15)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 t="str">
        <f t="array" ref="A16">$B16&amp;"-"&amp;SUM(IF($F16&gt;$F$3:$F$35,1)+1)</f>
        <v>453555-46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fn금액($E16,$I16,$J16,$K16,$L16)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 t="str">
        <f t="array" ref="A17">$B17&amp;"-"&amp;SUM(IF($F17&gt;$F$3:$F$35,1)+1)</f>
        <v>284064-47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fn금액($E17,$I17,$J17,$K17,$L17)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 t="str">
        <f t="array" ref="A18">$B18&amp;"-"&amp;SUM(IF($F18&gt;$F$3:$F$35,1)+1)</f>
        <v>701855-48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fn금액($E18,$I18,$J18,$K18,$L18)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 t="str">
        <f t="array" ref="A19">$B19&amp;"-"&amp;SUM(IF($F19&gt;$F$3:$F$35,1)+1)</f>
        <v>937768-49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fn금액($E19,$I19,$J19,$K19,$L19)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 t="str">
        <f t="array" ref="A20">$B20&amp;"-"&amp;SUM(IF($F20&gt;$F$3:$F$35,1)+1)</f>
        <v>745444-49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fn금액($E20,$I20,$J20,$K20,$L20)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 t="str">
        <f t="array" ref="A21">$B21&amp;"-"&amp;SUM(IF($F21&gt;$F$3:$F$35,1)+1)</f>
        <v>145694-51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fn금액($E21,$I21,$J21,$K21,$L21)</f>
        <v>6930.0000000000009</v>
      </c>
      <c r="N21" s="20"/>
    </row>
    <row r="22" spans="1:20">
      <c r="A22" s="14" t="str">
        <f t="array" ref="A22">$B22&amp;"-"&amp;SUM(IF($F22&gt;$F$3:$F$35,1)+1)</f>
        <v>453555-52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fn금액($E22,$I22,$J22,$K22,$L22)</f>
        <v>142560</v>
      </c>
      <c r="N22" s="20"/>
    </row>
    <row r="23" spans="1:20">
      <c r="A23" s="14" t="str">
        <f t="array" ref="A23">$B23&amp;"-"&amp;SUM(IF($F23&gt;$F$3:$F$35,1)+1)</f>
        <v>145694-53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fn금액($E23,$I23,$J23,$K23,$L23)</f>
        <v>27648.000000000004</v>
      </c>
      <c r="N23" s="20"/>
    </row>
    <row r="24" spans="1:20">
      <c r="A24" s="14" t="str">
        <f t="array" ref="A24">$B24&amp;"-"&amp;SUM(IF($F24&gt;$F$3:$F$35,1)+1)</f>
        <v>239850-54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fn금액($E24,$I24,$J24,$K24,$L24)</f>
        <v>51743.999999999993</v>
      </c>
      <c r="N24" s="20"/>
    </row>
    <row r="25" spans="1:20">
      <c r="A25" s="14" t="str">
        <f t="array" ref="A25">$B25&amp;"-"&amp;SUM(IF($F25&gt;$F$3:$F$35,1)+1)</f>
        <v>855434-55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fn금액($E25,$I25,$J25,$K25,$L25)</f>
        <v>23936.000000000004</v>
      </c>
      <c r="N25" s="20"/>
    </row>
    <row r="26" spans="1:20">
      <c r="A26" s="14" t="str">
        <f t="array" ref="A26">$B26&amp;"-"&amp;SUM(IF($F26&gt;$F$3:$F$35,1)+1)</f>
        <v>453555-56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fn금액($E26,$I26,$J26,$K26,$L26)</f>
        <v>12600</v>
      </c>
      <c r="N26" s="20"/>
    </row>
    <row r="27" spans="1:20">
      <c r="A27" s="14" t="str">
        <f t="array" ref="A27">$B27&amp;"-"&amp;SUM(IF($F27&gt;$F$3:$F$35,1)+1)</f>
        <v>487036-57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fn금액($E27,$I27,$J27,$K27,$L27)</f>
        <v>2288</v>
      </c>
      <c r="N27" s="20"/>
    </row>
    <row r="28" spans="1:20">
      <c r="A28" s="14" t="str">
        <f t="array" ref="A28">$B28&amp;"-"&amp;SUM(IF($F28&gt;$F$3:$F$35,1)+1)</f>
        <v>239850-58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fn금액($E28,$I28,$J28,$K28,$L28)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$B29&amp;"-"&amp;SUM(IF($F29&gt;$F$3:$F$35,1)+1)</f>
        <v>453555-59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fn금액($E29,$I29,$J29,$K29,$L29)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$B30&amp;"-"&amp;SUM(IF($F30&gt;$F$3:$F$35,1)+1)</f>
        <v>487036-60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fn금액($E30,$I30,$J30,$K30,$L30)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$B31&amp;"-"&amp;SUM(IF($F31&gt;$F$3:$F$35,1)+1)</f>
        <v>145694-61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fn금액($E31,$I31,$J31,$K31,$L31)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$B32&amp;"-"&amp;SUM(IF($F32&gt;$F$3:$F$35,1)+1)</f>
        <v>487036-62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fn금액($E32,$I32,$J32,$K32,$L32)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$B33&amp;"-"&amp;SUM(IF($F33&gt;$F$3:$F$35,1)+1)</f>
        <v>855434-63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fn금액($E33,$I33,$J33,$K33,$L33)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$B34&amp;"-"&amp;SUM(IF($F34&gt;$F$3:$F$35,1)+1)</f>
        <v>701855-64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fn금액($E34,$I34,$J34,$K34,$L34)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$B35&amp;"-"&amp;SUM(IF($F35&gt;$F$3:$F$35,1)+1)</f>
        <v>239850-65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fn금액($E35,$I35,$J35,$K35,$L35)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topLeftCell="A7" workbookViewId="0">
      <selection activeCell="D27" sqref="D27"/>
    </sheetView>
  </sheetViews>
  <sheetFormatPr defaultRowHeight="17.399999999999999"/>
  <cols>
    <col min="1" max="1" width="11.19921875" bestFit="1" customWidth="1"/>
    <col min="2" max="2" width="12.3984375" bestFit="1" customWidth="1"/>
    <col min="3" max="4" width="16.19921875" bestFit="1" customWidth="1"/>
  </cols>
  <sheetData>
    <row r="2" spans="1:4">
      <c r="A2" s="26" t="s">
        <v>86</v>
      </c>
      <c r="B2" t="s">
        <v>272</v>
      </c>
    </row>
    <row r="4" spans="1:4">
      <c r="A4" s="26" t="s">
        <v>88</v>
      </c>
      <c r="B4" s="26" t="s">
        <v>87</v>
      </c>
      <c r="C4" t="s">
        <v>273</v>
      </c>
      <c r="D4" t="s">
        <v>274</v>
      </c>
    </row>
    <row r="5" spans="1:4">
      <c r="A5" t="s">
        <v>46</v>
      </c>
      <c r="C5" s="27"/>
      <c r="D5" s="27"/>
    </row>
    <row r="6" spans="1:4">
      <c r="B6" t="s">
        <v>287</v>
      </c>
      <c r="C6" s="27">
        <v>1.3333333333333333</v>
      </c>
      <c r="D6" s="27">
        <v>0.46666666666666662</v>
      </c>
    </row>
    <row r="7" spans="1:4">
      <c r="B7" t="s">
        <v>288</v>
      </c>
      <c r="C7" s="27">
        <v>1.7999999999999998</v>
      </c>
      <c r="D7" s="27">
        <v>0.6</v>
      </c>
    </row>
    <row r="8" spans="1:4">
      <c r="B8" t="s">
        <v>289</v>
      </c>
      <c r="C8" s="27">
        <v>0.2</v>
      </c>
      <c r="D8" s="27">
        <v>0.2</v>
      </c>
    </row>
    <row r="9" spans="1:4">
      <c r="B9" t="s">
        <v>290</v>
      </c>
      <c r="C9" s="27">
        <v>0.95</v>
      </c>
      <c r="D9" s="27">
        <v>0.67500000000000004</v>
      </c>
    </row>
    <row r="10" spans="1:4">
      <c r="B10" t="s">
        <v>291</v>
      </c>
      <c r="C10" s="27">
        <v>1.8</v>
      </c>
      <c r="D10" s="27">
        <v>0.9</v>
      </c>
    </row>
    <row r="11" spans="1:4">
      <c r="B11" t="s">
        <v>292</v>
      </c>
      <c r="C11" s="27">
        <v>1.2000000000000002</v>
      </c>
      <c r="D11" s="27">
        <v>0.4</v>
      </c>
    </row>
    <row r="12" spans="1:4">
      <c r="A12" t="s">
        <v>275</v>
      </c>
      <c r="C12" s="27">
        <v>2.0999999999999996</v>
      </c>
      <c r="D12" s="27">
        <v>0.9</v>
      </c>
    </row>
    <row r="13" spans="1:4">
      <c r="A13" t="s">
        <v>276</v>
      </c>
      <c r="C13" s="27">
        <v>0.2</v>
      </c>
      <c r="D13" s="27">
        <v>0.2</v>
      </c>
    </row>
    <row r="14" spans="1:4">
      <c r="A14" t="s">
        <v>2</v>
      </c>
      <c r="C14" s="27"/>
      <c r="D14" s="27"/>
    </row>
    <row r="15" spans="1:4">
      <c r="B15" t="s">
        <v>288</v>
      </c>
      <c r="C15" s="27">
        <v>1</v>
      </c>
      <c r="D15" s="27">
        <v>0.5</v>
      </c>
    </row>
    <row r="16" spans="1:4">
      <c r="B16" t="s">
        <v>289</v>
      </c>
      <c r="C16" s="27">
        <v>0.375</v>
      </c>
      <c r="D16" s="27">
        <v>0.25</v>
      </c>
    </row>
    <row r="17" spans="1:4">
      <c r="B17" t="s">
        <v>290</v>
      </c>
      <c r="C17" s="27">
        <v>1.0499999999999998</v>
      </c>
      <c r="D17" s="27">
        <v>0.7</v>
      </c>
    </row>
    <row r="18" spans="1:4">
      <c r="B18" t="s">
        <v>293</v>
      </c>
      <c r="C18" s="27">
        <v>0.57499999999999996</v>
      </c>
      <c r="D18" s="27">
        <v>0.25</v>
      </c>
    </row>
    <row r="19" spans="1:4">
      <c r="B19" t="s">
        <v>291</v>
      </c>
      <c r="C19" s="27">
        <v>1.4</v>
      </c>
      <c r="D19" s="27">
        <v>0.55999999999999994</v>
      </c>
    </row>
    <row r="20" spans="1:4">
      <c r="B20" t="s">
        <v>292</v>
      </c>
      <c r="C20" s="27">
        <v>1.8</v>
      </c>
      <c r="D20" s="27">
        <v>0.9</v>
      </c>
    </row>
    <row r="21" spans="1:4">
      <c r="A21" t="s">
        <v>277</v>
      </c>
      <c r="C21" s="27">
        <v>2.4000000000000004</v>
      </c>
      <c r="D21" s="27">
        <v>0.9</v>
      </c>
    </row>
    <row r="22" spans="1:4">
      <c r="A22" t="s">
        <v>278</v>
      </c>
      <c r="C22" s="27">
        <v>0.2</v>
      </c>
      <c r="D22" s="27">
        <v>0.2</v>
      </c>
    </row>
    <row r="23" spans="1:4">
      <c r="A23" t="s">
        <v>271</v>
      </c>
      <c r="C23" s="27">
        <v>1.017857142857143</v>
      </c>
      <c r="D23" s="27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1"/>
  <sheetViews>
    <sheetView workbookViewId="0">
      <selection activeCell="L6" sqref="L6"/>
    </sheetView>
  </sheetViews>
  <sheetFormatPr defaultRowHeight="17.399999999999999"/>
  <cols>
    <col min="1" max="1" width="12.59765625" bestFit="1" customWidth="1"/>
    <col min="2" max="2" width="6.8984375" customWidth="1"/>
    <col min="3" max="3" width="11.09765625" bestFit="1" customWidth="1"/>
    <col min="4" max="4" width="5.5" bestFit="1" customWidth="1"/>
    <col min="5" max="5" width="10.5" customWidth="1"/>
    <col min="6" max="6" width="8.8984375" customWidth="1"/>
    <col min="7" max="7" width="10.59765625" customWidth="1"/>
    <col min="8" max="8" width="9.1992187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1" spans="1:8">
      <c r="A31" s="30"/>
      <c r="B31" s="30"/>
      <c r="C31" s="31"/>
      <c r="D31" s="30"/>
      <c r="E31" s="30"/>
      <c r="F31" s="30"/>
      <c r="G31" s="31"/>
      <c r="H31" s="32"/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30">
    <sortCondition ref="A3:A30"/>
  </sortState>
  <phoneticPr fontId="2" type="noConversion"/>
  <dataValidations count="3">
    <dataValidation type="custom" allowBlank="1" showInputMessage="1" showErrorMessage="1" errorTitle="입력 오류" error="다시 입력하세요!" promptTitle="입력제한" prompt="빈칸 입력 금지" sqref="B29:B31" xr:uid="{8B501643-BE33-4B87-985B-311BD2D3A3E9}">
      <formula1>ISERROR(FIND(" ",$B29))</formula1>
    </dataValidation>
    <dataValidation type="custom" allowBlank="1" showInputMessage="1" showErrorMessage="1" sqref="A2" xr:uid="{D47CBA19-8ADB-4AAF-B867-105757A02E0D}">
      <formula1>ISERROR(FIND(" ",$B3))</formula1>
    </dataValidation>
    <dataValidation type="custom" allowBlank="1" showInputMessage="1" showErrorMessage="1" errorTitle="입력 오류" error="다시 입력하세요!" promptTitle="입력제한" prompt="빈칸 입력 금지" sqref="B3:B28" xr:uid="{7BD35CC1-8E5D-4E26-9A5C-6B3B3875A35C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G6" sqref="G6"/>
    </sheetView>
  </sheetViews>
  <sheetFormatPr defaultRowHeight="17.399999999999999"/>
  <cols>
    <col min="1" max="1" width="6.8984375" customWidth="1"/>
    <col min="2" max="2" width="8.09765625" customWidth="1"/>
    <col min="3" max="4" width="11.09765625" customWidth="1"/>
    <col min="5" max="5" width="11.8984375" customWidth="1"/>
    <col min="6" max="6" width="2.3984375" customWidth="1"/>
    <col min="7" max="7" width="11.097656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175260</xdr:colOff>
                    <xdr:row>1</xdr:row>
                    <xdr:rowOff>213360</xdr:rowOff>
                  </from>
                  <to>
                    <xdr:col>7</xdr:col>
                    <xdr:colOff>7620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175260</xdr:colOff>
                    <xdr:row>5</xdr:row>
                    <xdr:rowOff>0</xdr:rowOff>
                  </from>
                  <to>
                    <xdr:col>6</xdr:col>
                    <xdr:colOff>830580</xdr:colOff>
                    <xdr:row>7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opLeftCell="A7" workbookViewId="0">
      <selection activeCell="K17" sqref="K17"/>
    </sheetView>
  </sheetViews>
  <sheetFormatPr defaultRowHeight="17.399999999999999"/>
  <cols>
    <col min="1" max="1" width="15.09765625" bestFit="1" customWidth="1"/>
    <col min="2" max="2" width="11" bestFit="1" customWidth="1"/>
    <col min="3" max="4" width="12.69921875" bestFit="1" customWidth="1"/>
    <col min="5" max="5" width="8.3984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H16" sqref="H16"/>
    </sheetView>
  </sheetViews>
  <sheetFormatPr defaultRowHeight="17.399999999999999"/>
  <cols>
    <col min="1" max="1" width="6.5" customWidth="1"/>
    <col min="2" max="2" width="13.3984375" customWidth="1"/>
    <col min="3" max="3" width="9" customWidth="1"/>
    <col min="4" max="4" width="11.19921875" customWidth="1"/>
    <col min="5" max="5" width="11.8984375" customWidth="1"/>
    <col min="6" max="6" width="2.3984375" customWidth="1"/>
    <col min="7" max="7" width="11" bestFit="1" customWidth="1"/>
  </cols>
  <sheetData>
    <row r="2" spans="1:7">
      <c r="A2" t="s">
        <v>0</v>
      </c>
      <c r="B2" s="29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731520</xdr:colOff>
                <xdr:row>0</xdr:row>
                <xdr:rowOff>45720</xdr:rowOff>
              </from>
              <to>
                <xdr:col>4</xdr:col>
                <xdr:colOff>861060</xdr:colOff>
                <xdr:row>1</xdr:row>
                <xdr:rowOff>114300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Q E A A B Q S w M E F A A C A A g A a b V P X C E 2 y m W l A A A A 9 w A A A B I A H A B D b 2 5 m a W c v U G F j a 2 F n Z S 5 4 b W w g o h g A K K A U A A A A A A A A A A A A A A A A A A A A A A A A A A A A h Y 8 x D o I w G I W v Q r r T F g i J I T 9 l c F Q S o 4 l x b W q F B m g N L Z a 7 O X g k r y B G U T f H 9 7 1 v e O 9 + v U E x d m 1 w k b 1 V R u c o w h Q F U g t z V L r K 0 e B O 4 Q I V D D Z c N L y S w S R r m 4 3 2 m K P a u X N G i P c e + w S b v i I x p R E 5 l O u d q G X H 0 U d W / + V Q a e u 4 F h I x 2 L / G s B h H K c U R T R N M g c w U S q W / R j w N f r Y / E J Z D 6 4 Z e s s a E q y 2 Q O Q J 5 n 2 A P U E s D B B Q A A g A I A G m 1 T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t U 9 c T S i C c p 0 B A A B Q A g A A E w A c A E Z v c m 1 1 b G F z L 1 N l Y 3 R p b 2 4 x L m 0 g o h g A K K A U A A A A A A A A A A A A A A A A A A A A A A A A A A A A f V D P S x t R E L 4 H 8 j 8 8 X i 8 J X U I S q o d K D i V B 6 K W I P 0 7 Z E F 4 2 Q 7 O Y 7 M q + p x c R I q Y S i Y d I T R N 1 l R x K U c h h j W t Y 0 P 5 D + 2 b / h 7 6 4 B b 3 E u Q z z z c w 3 3 z c c D G H a F t m I c 2 4 l m U g m e I M 5 U C d 4 e Y 6 / z u S D H 4 2 C 0 G / L P x N 5 2 s a j Q 1 I g T R D J B F G B V 3 3 5 E C j k i 2 E A 5 5 k S E 6 z G O K R W z S Z k i r Y l w B I 8 R Y u f 9 S 0 O D t f r j W 1 m 6 S X g 2 8 L e 0 f P Z / H I V n / z o w s 2 F w U k 1 G n T C w P u I v d 8 q R c e P 0 e B O 0 a f U 2 F I u n / 2 U 1 s M g k N P h 6 0 Y 8 o 2 A P Z 6 6 e X Y 4 u T / W 3 u j P M M O o 1 m t Z I u e g A E / C N 7 Z n f 2 d z r m m P v g C N M 4 A X h 7 E I l r c W W q u / 4 j u 3 u l z e M B r R Y g V L t q 4 B W g S 5 a o Z W D 8 v w l l f / c H y i O 3 f D e k 3 2 X 4 N A n 2 B 1 R R b v J a u p b 6 9 C y 9 6 B o N 3 d b F k 8 t l K H t U 5 y O p H c n p 1 3 V o h q h o d f G m x 9 4 0 8 f r Z z m + f W 3 E H K H n Y s 9 V P T X x g n b u 5 a y D f 8 / l T / d N P R 6 o Y y + 1 f x 1 1 J z i c z F e U Q g X J 3 q 0 6 Q g / S y Y R p L f a y 8 g 9 Q S w E C L Q A U A A I A C A B p t U 9 c I T b K Z a U A A A D 3 A A A A E g A A A A A A A A A A A A A A A A A A A A A A Q 2 9 u Z m l n L 1 B h Y 2 t h Z 2 U u e G 1 s U E s B A i 0 A F A A C A A g A a b V P X A / K 6 a u k A A A A 6 Q A A A B M A A A A A A A A A A A A A A A A A 8 Q A A A F t D b 2 5 0 Z W 5 0 X 1 R 5 c G V z X S 5 4 b W x Q S w E C L Q A U A A I A C A B p t U 9 c T S i C c p 0 B A A B Q A g A A E w A A A A A A A A A A A A A A A A D i A Q A A R m 9 y b X V s Y X M v U 2 V j d G l v b j E u b V B L B Q Y A A A A A A w A D A M I A A A D M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s D Q A A A A A A A E o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E l O T Q l R U M l O T Y l O T E l R U I l Q j M l Q j Q l R U Q l O T g l Q j g l R U E l Q j Q l O D A l R U I l Q T Y l Q U M l R U I l O E M l O D A l R U M l O D M l O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M j J l N j c 2 M C 0 3 O W M w L T R l M m U t O W Q 3 N y 1 m M j c 2 N W Q 3 N W F h Y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V U M T M 6 N D I 6 N D g u O D Y 2 N j A 2 M F o i I C 8 + P E V u d H J 5 I F R 5 c G U 9 I k Z p b G x D b 2 x 1 b W 5 U e X B l c y I g V m F s d W U 9 I n N C Z 1 V H Q l F V P S I g L z 4 8 R W 5 0 c n k g V H l w Z T 0 i R m l s b E N v b H V t b k 5 h b W V z I i B W Y W x 1 Z T 0 i c 1 s m c X V v d D v s h L H r s 4 Q m c X V v d D s s J n F 1 b 3 Q 7 7 J e w 6 6 C 5 6 4 y A 7 L 2 U 6 5 O c J n F 1 b 3 Q 7 L C Z x d W 9 0 O + y L n O u P h C Z x d W 9 0 O y w m c X V v d D v s n b z t m o z t i K z s l b 3 r n 4 k m c X V v d D s s J n F 1 b 3 Q 7 7 J 2 8 7 J 2 8 7 Y i s 7 J W 9 6 5 + J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q U 7 J a R 6 7 O 0 7 Z i 4 6 r S A 6 6 a s 6 4 y A 7 I O B L 0 F 1 d G 9 S Z W 1 v d m V k Q 2 9 s d W 1 u c z E u e + y E s e u z h C w w f S Z x d W 9 0 O y w m c X V v d D t T Z W N 0 a W 9 u M S / s m p T s l p H r s 7 T t m L j q t I D r p q z r j I D s g 4 E v Q X V 0 b 1 J l b W 9 2 Z W R D b 2 x 1 b W 5 z M S 5 7 7 J e w 6 6 C 5 6 4 y A 7 L 2 U 6 5 O c L D F 9 J n F 1 b 3 Q 7 L C Z x d W 9 0 O 1 N l Y 3 R p b 2 4 x L + y a l O y W k e u z t O 2 Y u O q 0 g O u m r O u M g O y D g S 9 B d X R v U m V t b 3 Z l Z E N v b H V t b n M x L n v s i 5 z r j 4 Q s M n 0 m c X V v d D s s J n F 1 b 3 Q 7 U 2 V j d G l v b j E v 7 J q U 7 J a R 6 7 O 0 7 Z i 4 6 r S A 6 6 a s 6 4 y A 7 I O B L 0 F 1 d G 9 S Z W 1 v d m V k Q 2 9 s d W 1 u c z E u e + y d v O 2 a j O 2 I r O y V v e u f i S w z f S Z x d W 9 0 O y w m c X V v d D t T Z W N 0 a W 9 u M S / s m p T s l p H r s 7 T t m L j q t I D r p q z r j I D s g 4 E v Q X V 0 b 1 J l b W 9 2 Z W R D b 2 x 1 b W 5 z M S 5 7 7 J 2 8 7 J 2 8 7 Y i s 7 J W 9 6 5 +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a l O y W k e u z t O 2 Y u O q 0 g O u m r O u M g O y D g S 9 B d X R v U m V t b 3 Z l Z E N v b H V t b n M x L n v s h L H r s 4 Q s M H 0 m c X V v d D s s J n F 1 b 3 Q 7 U 2 V j d G l v b j E v 7 J q U 7 J a R 6 7 O 0 7 Z i 4 6 r S A 6 6 a s 6 4 y A 7 I O B L 0 F 1 d G 9 S Z W 1 v d m V k Q 2 9 s d W 1 u c z E u e + y X s O u g u e u M g O y 9 l O u T n C w x f S Z x d W 9 0 O y w m c X V v d D t T Z W N 0 a W 9 u M S / s m p T s l p H r s 7 T t m L j q t I D r p q z r j I D s g 4 E v Q X V 0 b 1 J l b W 9 2 Z W R D b 2 x 1 b W 5 z M S 5 7 7 I u c 6 4 + E L D J 9 J n F 1 b 3 Q 7 L C Z x d W 9 0 O 1 N l Y 3 R p b 2 4 x L + y a l O y W k e u z t O 2 Y u O q 0 g O u m r O u M g O y D g S 9 B d X R v U m V t b 3 Z l Z E N v b H V t b n M x L n v s n b z t m o z t i K z s l b 3 r n 4 k s M 3 0 m c X V v d D s s J n F 1 b 3 Q 7 U 2 V j d G l v b j E v 7 J q U 7 J a R 6 7 O 0 7 Z i 4 6 r S A 6 6 a s 6 4 y A 7 I O B L 0 F 1 d G 9 S Z W 1 v d m V k Q 2 9 s d W 1 u c z E u e + y d v O y d v O 2 I r O y V v e u f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S U 5 N C V F Q y U 5 N i U 5 M S V F Q i V C M y V C N C V F R C U 5 O C V C O C V F Q S V C N C U 4 M C V F Q i V B N i V B Q y V F Q i U 4 Q y U 4 M C V F Q y U 4 M y U 4 M S 9 f J U V D J T l B J T k 0 J U V D J T k 2 J T k x J U V C J U I z J U I 0 J U V E J T k 4 J U I 4 J U V B J U I 0 J T g w J U V C J U E 2 J U F D J U V C J T h D J T g w J U V D J T g z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B J T k 0 J U V D J T k 2 J T k x J U V C J U I z J U I 0 J U V E J T k 4 J U I 4 J U V B J U I 0 J T g w J U V C J U E 2 J U F D J U V C J T h D J T g w J U V D J T g z J T g x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f g z J g k j Z d Q Z x m k T 6 + K l 6 U A A A A A A I A A A A A A B B m A A A A A Q A A I A A A A A / 7 H s H h 5 H R 2 J a T y L g D s c p s L o I D N M g 2 A J J v p P C k w T 4 i g A A A A A A 6 A A A A A A g A A I A A A A M l j r / 8 x u Y L C G m T m Q l s 2 l I X X U X Y G I i t E f / i n m 4 e 9 M H + 0 U A A A A F 8 C X j B r U A 4 0 9 n + q B g Y 8 B a w 4 j r u u 5 E H w 8 X 0 5 j m l v b C K Q 2 f U B 2 W P D A Z I C 6 f E c S b k T D + y O r X / + J o Z 7 v s 4 o D d 5 w z G u d 6 U R O v t a Z a o 1 U / r 4 8 X D + T Q A A A A C d t t S d B g q 9 s U 3 u j u c Z 9 r z o R 0 P M I r r P c Y L p z 9 F 0 C / O 1 + N 1 N o S U 5 R u 8 V + p w R G 0 N 7 m / z Q t T 3 A q 1 R 9 c Z h m d e F E g 0 H M = < / D a t a M a s h u p > 
</file>

<file path=customXml/itemProps1.xml><?xml version="1.0" encoding="utf-8"?>
<ds:datastoreItem xmlns:ds="http://schemas.openxmlformats.org/officeDocument/2006/customXml" ds:itemID="{14F89706-ED11-4F72-BA70-DC87BBF4AC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다훈 강</cp:lastModifiedBy>
  <cp:lastPrinted>2026-03-11T13:43:14Z</cp:lastPrinted>
  <dcterms:created xsi:type="dcterms:W3CDTF">2023-05-30T06:41:20Z</dcterms:created>
  <dcterms:modified xsi:type="dcterms:W3CDTF">2026-03-12T15:40:26Z</dcterms:modified>
</cp:coreProperties>
</file>