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ulsam kim\Desktop\2025_총정리_컴활1급실기_실습자료_250715\기출\02회\"/>
    </mc:Choice>
  </mc:AlternateContent>
  <xr:revisionPtr revIDLastSave="0" documentId="13_ncr:1_{88A07EA6-C46B-4724-8E47-6DB447112DF3}" xr6:coauthVersionLast="47" xr6:coauthVersionMax="47" xr10:uidLastSave="{00000000-0000-0000-0000-000000000000}"/>
  <bookViews>
    <workbookView xWindow="-108" yWindow="-108" windowWidth="23256" windowHeight="12456" firstSheet="1" activeTab="4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3" l="1" a="1"/>
  <c r="P15" i="3" s="1"/>
  <c r="P16" i="3" a="1"/>
  <c r="P16" i="3"/>
  <c r="P17" i="3" a="1"/>
  <c r="P17" i="3"/>
  <c r="P18" i="3" a="1"/>
  <c r="P18" i="3"/>
  <c r="P19" i="3" a="1"/>
  <c r="P19" i="3" s="1"/>
  <c r="P20" i="3" a="1"/>
  <c r="P20" i="3"/>
  <c r="P14" i="3" a="1"/>
  <c r="P14" i="3" s="1"/>
  <c r="P2" i="3"/>
  <c r="H4" i="3" a="1"/>
  <c r="H4" i="3" s="1"/>
  <c r="H5" i="3" a="1"/>
  <c r="H5" i="3"/>
  <c r="H6" i="3" a="1"/>
  <c r="H6" i="3"/>
  <c r="H7" i="3" a="1"/>
  <c r="H7" i="3"/>
  <c r="H8" i="3" a="1"/>
  <c r="H8" i="3" s="1"/>
  <c r="H9" i="3" a="1"/>
  <c r="H9" i="3"/>
  <c r="H10" i="3" a="1"/>
  <c r="H10" i="3"/>
  <c r="H11" i="3" a="1"/>
  <c r="H11" i="3"/>
  <c r="H12" i="3" a="1"/>
  <c r="H12" i="3" s="1"/>
  <c r="H13" i="3" a="1"/>
  <c r="H13" i="3"/>
  <c r="H14" i="3" a="1"/>
  <c r="H14" i="3"/>
  <c r="H15" i="3" a="1"/>
  <c r="H15" i="3"/>
  <c r="H16" i="3" a="1"/>
  <c r="H16" i="3" s="1"/>
  <c r="H17" i="3" a="1"/>
  <c r="H17" i="3"/>
  <c r="H18" i="3" a="1"/>
  <c r="H18" i="3"/>
  <c r="H19" i="3" a="1"/>
  <c r="H19" i="3"/>
  <c r="H20" i="3" a="1"/>
  <c r="H20" i="3" s="1"/>
  <c r="H21" i="3" a="1"/>
  <c r="H21" i="3"/>
  <c r="H22" i="3" a="1"/>
  <c r="H22" i="3"/>
  <c r="H23" i="3" a="1"/>
  <c r="H23" i="3"/>
  <c r="H24" i="3" a="1"/>
  <c r="H24" i="3" s="1"/>
  <c r="H25" i="3" a="1"/>
  <c r="H25" i="3"/>
  <c r="H26" i="3" a="1"/>
  <c r="H26" i="3"/>
  <c r="H27" i="3" a="1"/>
  <c r="H27" i="3" s="1"/>
  <c r="H28" i="3" a="1"/>
  <c r="H28" i="3" s="1"/>
  <c r="H29" i="3" a="1"/>
  <c r="H29" i="3"/>
  <c r="H30" i="3" a="1"/>
  <c r="H30" i="3"/>
  <c r="H31" i="3" a="1"/>
  <c r="H31" i="3"/>
  <c r="H32" i="3" a="1"/>
  <c r="H32" i="3" s="1"/>
  <c r="H33" i="3" a="1"/>
  <c r="H33" i="3"/>
  <c r="H34" i="3" a="1"/>
  <c r="H34" i="3"/>
  <c r="H35" i="3" a="1"/>
  <c r="H35" i="3"/>
  <c r="H3" i="3" a="1"/>
  <c r="H3" i="3" s="1"/>
  <c r="A4" i="3" a="1"/>
  <c r="A4" i="3" s="1"/>
  <c r="A5" i="3" a="1"/>
  <c r="A5" i="3"/>
  <c r="A6" i="3" a="1"/>
  <c r="A6" i="3"/>
  <c r="A7" i="3" a="1"/>
  <c r="A7" i="3"/>
  <c r="A8" i="3" a="1"/>
  <c r="A8" i="3" s="1"/>
  <c r="A9" i="3" a="1"/>
  <c r="A9" i="3"/>
  <c r="A10" i="3" a="1"/>
  <c r="A10" i="3"/>
  <c r="A11" i="3" a="1"/>
  <c r="A11" i="3"/>
  <c r="A12" i="3" a="1"/>
  <c r="A12" i="3" s="1"/>
  <c r="A13" i="3" a="1"/>
  <c r="A13" i="3"/>
  <c r="A14" i="3" a="1"/>
  <c r="A14" i="3"/>
  <c r="A15" i="3" a="1"/>
  <c r="A15" i="3"/>
  <c r="A16" i="3" a="1"/>
  <c r="A16" i="3" s="1"/>
  <c r="A17" i="3" a="1"/>
  <c r="A17" i="3"/>
  <c r="A18" i="3" a="1"/>
  <c r="A18" i="3" s="1"/>
  <c r="A19" i="3" a="1"/>
  <c r="A19" i="3"/>
  <c r="A20" i="3" a="1"/>
  <c r="A20" i="3" s="1"/>
  <c r="A21" i="3" a="1"/>
  <c r="A21" i="3"/>
  <c r="A22" i="3" a="1"/>
  <c r="A22" i="3"/>
  <c r="A23" i="3" a="1"/>
  <c r="A23" i="3"/>
  <c r="A24" i="3" a="1"/>
  <c r="A24" i="3" s="1"/>
  <c r="A25" i="3" a="1"/>
  <c r="A25" i="3"/>
  <c r="A26" i="3" a="1"/>
  <c r="A26" i="3"/>
  <c r="A27" i="3" a="1"/>
  <c r="A27" i="3"/>
  <c r="A28" i="3" a="1"/>
  <c r="A28" i="3" s="1"/>
  <c r="A29" i="3" a="1"/>
  <c r="A29" i="3"/>
  <c r="A30" i="3" a="1"/>
  <c r="A30" i="3"/>
  <c r="A31" i="3" a="1"/>
  <c r="A31" i="3" s="1"/>
  <c r="A32" i="3" a="1"/>
  <c r="A32" i="3" s="1"/>
  <c r="A33" i="3" a="1"/>
  <c r="A33" i="3" s="1"/>
  <c r="A34" i="3" a="1"/>
  <c r="A34" i="3"/>
  <c r="A35" i="3" a="1"/>
  <c r="A35" i="3" s="1"/>
  <c r="A3" i="3" a="1"/>
  <c r="A3" i="3" s="1"/>
  <c r="A34" i="1"/>
  <c r="A33" i="1"/>
  <c r="E13" i="6"/>
  <c r="E12" i="6"/>
  <c r="E11" i="6"/>
  <c r="E10" i="6"/>
  <c r="E9" i="6"/>
  <c r="E8" i="6"/>
  <c r="E7" i="6"/>
  <c r="E6" i="6"/>
  <c r="E5" i="6"/>
  <c r="E4" i="6"/>
  <c r="M5" i="3" a="1"/>
  <c r="M9" i="3" a="1"/>
  <c r="M13" i="3" a="1"/>
  <c r="M17" i="3" a="1"/>
  <c r="M21" i="3" a="1"/>
  <c r="M25" i="3" a="1"/>
  <c r="M29" i="3" a="1"/>
  <c r="M33" i="3" a="1"/>
  <c r="M6" i="3" a="1"/>
  <c r="M10" i="3" a="1"/>
  <c r="M14" i="3" a="1"/>
  <c r="M18" i="3" a="1"/>
  <c r="M22" i="3" a="1"/>
  <c r="M26" i="3" a="1"/>
  <c r="M30" i="3" a="1"/>
  <c r="M34" i="3" a="1"/>
  <c r="M7" i="3" a="1"/>
  <c r="M11" i="3" a="1"/>
  <c r="M15" i="3" a="1"/>
  <c r="M19" i="3" a="1"/>
  <c r="M23" i="3" a="1"/>
  <c r="M27" i="3" a="1"/>
  <c r="M31" i="3" a="1"/>
  <c r="M35" i="3" a="1"/>
  <c r="M4" i="3" a="1"/>
  <c r="M8" i="3" a="1"/>
  <c r="M12" i="3" a="1"/>
  <c r="M16" i="3" a="1"/>
  <c r="M20" i="3" a="1"/>
  <c r="M24" i="3" a="1"/>
  <c r="M28" i="3" a="1"/>
  <c r="M32" i="3" a="1"/>
  <c r="M3" i="3" a="1"/>
  <c r="M32" i="3" l="1"/>
  <c r="M28" i="3"/>
  <c r="M24" i="3"/>
  <c r="M20" i="3"/>
  <c r="M16" i="3"/>
  <c r="M12" i="3"/>
  <c r="M8" i="3"/>
  <c r="M4" i="3"/>
  <c r="M35" i="3"/>
  <c r="M31" i="3"/>
  <c r="M27" i="3"/>
  <c r="M23" i="3"/>
  <c r="M19" i="3"/>
  <c r="M15" i="3"/>
  <c r="M11" i="3"/>
  <c r="M7" i="3"/>
  <c r="M34" i="3"/>
  <c r="M30" i="3"/>
  <c r="M26" i="3"/>
  <c r="M22" i="3"/>
  <c r="M18" i="3"/>
  <c r="M14" i="3"/>
  <c r="M10" i="3"/>
  <c r="M6" i="3"/>
  <c r="M33" i="3"/>
  <c r="M29" i="3"/>
  <c r="M25" i="3"/>
  <c r="M21" i="3"/>
  <c r="M17" i="3"/>
  <c r="M13" i="3"/>
  <c r="M9" i="3"/>
  <c r="M5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52F3C701-02D5-477B-9FD3-2924F8B94620}" name="MS Access Database_Query2" type="1" refreshedVersion="8" background="1">
    <dbPr connection="DSN=MS Access Database;DBQ=C:\Users\seulsam kim\Desktop\2025_총정리_컴활1급실기_실습자료_250715\기출\02회\요양보호.accdb;DefaultDir=C:\Users\seulsam kim\Desktop\2025_총정리_컴활1급실기_실습자료_250715\기출\02회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<sst xmlns="http://schemas.openxmlformats.org/spreadsheetml/2006/main" count="723" uniqueCount="294">
  <si>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</si>
  <si>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</si>
  <si>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</si>
  <si>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</si>
  <si>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</si>
  <si>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</si>
  <si>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</si>
  <si>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</si>
  <si>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</si>
  <si>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</si>
  <si>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</si>
  <si>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</si>
  <si>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</si>
  <si>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</si>
  <si>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</si>
  <si>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</si>
  <si>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</si>
  <si>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</si>
  <si>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</si>
  <si>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</si>
  <si>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</si>
  <si>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</si>
  <si>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</si>
  <si>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</si>
  <si>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</si>
  <si>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</si>
  <si>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</si>
  <si>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</si>
  <si>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</si>
  <si>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</si>
  <si>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</si>
  <si>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</si>
  <si>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</si>
  <si>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</si>
  <si>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</si>
  <si>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</si>
  <si>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</si>
  <si>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</si>
  <si>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</si>
  <si>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</si>
  <si>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</si>
  <si>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</si>
  <si>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</si>
  <si>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</si>
  <si>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</si>
  <si>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</si>
  <si>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</si>
  <si>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</si>
  <si>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</si>
  <si>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</si>
  <si>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</si>
  <si>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</si>
  <si>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</si>
  <si>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</si>
  <si>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</si>
  <si>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</si>
  <si>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</si>
  <si>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</si>
  <si>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</si>
  <si>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</si>
  <si>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</si>
  <si>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</si>
  <si>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</si>
  <si>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</si>
  <si>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</si>
  <si>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</si>
  <si>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</si>
  <si>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</si>
  <si>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</si>
  <si>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</si>
  <si>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</si>
  <si>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</si>
  <si>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</si>
  <si>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</si>
  <si>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</si>
  <si>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</si>
  <si>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</si>
  <si>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</si>
  <si>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</si>
  <si>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</si>
  <si>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</si>
  <si>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</si>
  <si>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</si>
  <si>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</si>
  <si>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</si>
  <si>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</si>
  <si>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</si>
  <si>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</si>
  <si>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</si>
  <si>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</si>
  <si>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</si>
  <si>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</si>
  <si>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</si>
  <si>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</si>
  <si>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</si>
  <si>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</si>
  <si>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</si>
  <si>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</si>
  <si>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</si>
  <si>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</si>
  <si>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</si>
  <si>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</si>
  <si>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</si>
  <si>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</si>
  <si>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</si>
  <si>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</si>
  <si>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</si>
  <si>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</si>
  <si>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</si>
  <si>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</si>
  <si>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</si>
  <si>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</si>
  <si>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</si>
  <si>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</si>
  <si>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</si>
  <si>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</si>
  <si>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</si>
  <si>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</si>
  <si>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</si>
  <si>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</si>
  <si>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</si>
  <si>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</si>
  <si>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</si>
  <si>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</si>
  <si>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</si>
  <si>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</si>
  <si>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</si>
  <si>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</si>
  <si>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</si>
  <si>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</si>
  <si>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</si>
  <si>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</si>
  <si>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</si>
  <si>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</si>
  <si>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</si>
  <si>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</si>
  <si>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</si>
  <si>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</si>
  <si>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</si>
  <si>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</si>
  <si>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</si>
  <si>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</si>
  <si>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</si>
  <si>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</si>
  <si>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</si>
  <si>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</si>
  <si>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</si>
  <si>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</si>
  <si>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</si>
  <si>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</si>
  <si>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</si>
  <si>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</si>
  <si>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</si>
  <si>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</si>
  <si>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</si>
  <si>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</si>
  <si>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</si>
  <si>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</si>
  <si>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</si>
  <si>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</si>
  <si>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</si>
  <si>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</si>
  <si>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</si>
  <si>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</si>
  <si>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</si>
  <si>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</si>
  <si>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</si>
  <si>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</si>
  <si>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</si>
  <si>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</si>
  <si>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</si>
  <si>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</si>
  <si>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</si>
  <si>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</si>
  <si>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</si>
  <si>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</si>
  <si>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</si>
  <si>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</si>
  <si>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</si>
  <si>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</si>
  <si>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</si>
  <si>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</si>
  <si>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</si>
  <si>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</si>
  <si>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</si>
  <si>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</si>
  <si>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</si>
  <si>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</si>
  <si>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</si>
  <si>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</si>
  <si>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</si>
  <si>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</si>
  <si>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</si>
  <si>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</si>
  <si>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</si>
  <si>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</si>
  <si>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</si>
  <si>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</si>
  <si>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</si>
  <si>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</si>
  <si>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</si>
  <si>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</si>
  <si>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</si>
  <si>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</si>
  <si>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</si>
  <si>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</si>
  <si>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</si>
  <si>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</si>
  <si>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</si>
  <si>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</si>
  <si>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</si>
  <si>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</si>
  <si>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</si>
  <si>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</si>
  <si>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</si>
  <si>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</si>
  <si>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</si>
  <si>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</si>
  <si>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</si>
  <si>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</si>
  <si>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</si>
  <si>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</si>
  <si>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</si>
  <si>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</si>
  <si>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</si>
  <si>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</si>
  <si>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</si>
  <si>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</si>
  <si>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</si>
  <si>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</si>
  <si>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</si>
  <si>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</si>
  <si>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</si>
  <si>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</si>
  <si>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</si>
  <si>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</si>
  <si>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</si>
  <si>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</si>
  <si>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</si>
  <si>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</si>
  <si>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</si>
  <si>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</si>
  <si>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</si>
  <si>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</si>
  <si>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</si>
  <si>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</si>
  <si>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</si>
  <si>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</si>
  <si>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</si>
  <si>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</si>
  <si>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</si>
  <si>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</si>
  <si>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</si>
  <si>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</si>
  <si>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</si>
  <si>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</si>
  <si>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</si>
  <si>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</si>
  <si>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</si>
  <si>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</si>
  <si>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</si>
  <si>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</si>
  <si>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</si>
  <si>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</si>
  <si>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</si>
  <si>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</si>
  <si>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</si>
  <si>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</si>
  <si>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</si>
  <si>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</si>
  <si>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</si>
  <si>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</si>
  <si>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</si>
  <si>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</si>
  <si>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</si>
  <si>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</si>
  <si>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</si>
  <si>
    <t>(모두)</t>
  </si>
  <si>
    <t>총합계</t>
  </si>
  <si>
    <t>30-39</t>
  </si>
  <si>
    <t>40-49</t>
  </si>
  <si>
    <t>50-59</t>
  </si>
  <si>
    <t>60-69</t>
  </si>
  <si>
    <t>80-89</t>
  </si>
  <si>
    <t>90-100</t>
  </si>
  <si>
    <t>70-79</t>
  </si>
  <si>
    <t>A*</t>
    <phoneticPr fontId="2" type="noConversion"/>
  </si>
  <si>
    <t>B*</t>
    <phoneticPr fontId="2" type="noConversion"/>
  </si>
  <si>
    <t>평균 : 일일투약량</t>
  </si>
  <si>
    <t>평균 : 일회투약량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</si>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</sst>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7" formatCode="0.0_ "/>
    <numFmt numFmtId="178" formatCode="hh:mm"/>
    <numFmt numFmtId="179" formatCode="_-* #,##0.0_-;\-* #,##0.0_-;_-* &quot;-&quot;?_-;_-@_-"/>
    <numFmt numFmtId="180" formatCode="0_);[Red]\(0\)"/>
    <numFmt numFmtId="181" formatCode="[&gt;=1]&quot;좋음 &quot;0%;[&lt;0.5]&quot;나쁨 &quot;0%;&quot;보통 &quot;0%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81" fontId="0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vertical="center"/>
    </xf>
    <xf numFmtId="0" fontId="9" fillId="0" borderId="0" xfId="0" applyFo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51-46B1-8AAE-441343664D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731520</xdr:colOff>
          <xdr:row>0</xdr:row>
          <xdr:rowOff>45720</xdr:rowOff>
        </xdr:from>
        <xdr:to>
          <xdr:col>4</xdr:col>
          <xdr:colOff>861060</xdr:colOff>
          <xdr:row>1</xdr:row>
          <xdr:rowOff>121920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ulsam kim" refreshedDate="45908.858534143517" backgroundQuery="1" createdVersion="8" refreshedVersion="8" minRefreshableVersion="3" recordCount="28" xr:uid="{9EB2FA47-8088-461E-8B25-DA0F28734EDE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84A627-A431-4CF6-8229-442501B333A5}" name="피벗 테이블1" cacheId="6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howAll="0">
      <items count="3">
        <item x="1"/>
        <item x="0"/>
        <item t="default"/>
      </items>
    </pivotField>
    <pivotField axis="axisRow" compact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howAll="0" maxSubtotal="1" minSubtotal="1">
      <items count="4">
        <item x="1"/>
        <item x="0"/>
        <item t="max"/>
        <item t="min"/>
      </items>
    </pivotField>
    <pivotField dataField="1" compact="0" showAll="0">
      <items count="9">
        <item x="0"/>
        <item x="3"/>
        <item x="7"/>
        <item x="6"/>
        <item x="4"/>
        <item x="1"/>
        <item x="2"/>
        <item x="5"/>
        <item t="default"/>
      </items>
    </pivotField>
    <pivotField dataField="1" compact="0" showAll="0" avgSubtotal="1">
      <items count="18">
        <item x="5"/>
        <item x="6"/>
        <item x="3"/>
        <item x="12"/>
        <item x="0"/>
        <item x="1"/>
        <item x="8"/>
        <item x="9"/>
        <item x="13"/>
        <item x="14"/>
        <item x="4"/>
        <item x="16"/>
        <item x="2"/>
        <item x="7"/>
        <item x="11"/>
        <item x="10"/>
        <item x="15"/>
        <item t="avg"/>
      </items>
    </pivotField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2" baseItem="0" numFmtId="177"/>
    <dataField name="평균 : 일회투약량" fld="3" subtotal="average" baseField="2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65"/>
  <sheetViews>
    <sheetView topLeftCell="A23" workbookViewId="0">
      <selection activeCell="A2" sqref="A2:H30"/>
    </sheetView>
  </sheetViews>
  <sheetFormatPr defaultRowHeight="17.399999999999999"/>
  <cols>
    <col min="1" max="1" width="8.59765625" customWidth="1"/>
    <col min="2" max="2" width="7.8984375" customWidth="1"/>
    <col min="3" max="3" width="12.69921875" customWidth="1"/>
    <col min="4" max="4" width="10.3984375" bestFit="1" customWidth="1"/>
    <col min="5" max="5" width="10.8984375" customWidth="1"/>
    <col min="6" max="6" width="8.5" customWidth="1"/>
    <col min="7" max="7" width="12.1992187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8" t="s">
        <v>271</v>
      </c>
      <c r="B32" s="28" t="s">
        <v>272</v>
      </c>
    </row>
    <row r="33" spans="1:5">
      <c r="A33" s="28">
        <f>(YEAR($G3)=2023)*(RIGHT($E3,2)="외과")</f>
        <v>0</v>
      </c>
      <c r="B33" s="28" t="s">
        <v>286</v>
      </c>
    </row>
    <row r="34" spans="1:5">
      <c r="A34" s="28">
        <f>(YEAR($G3)=2023)*(RIGHT($E3,2)="외과")</f>
        <v>0</v>
      </c>
      <c r="B34" s="28" t="s">
        <v>287</v>
      </c>
    </row>
    <row r="35" spans="1:5">
      <c r="A35" s="28"/>
    </row>
    <row r="37" spans="1:5">
      <c r="A37" t="s">
        <v>272</v>
      </c>
      <c r="B37" t="s">
        <v>273</v>
      </c>
      <c r="C37" t="s">
        <v>274</v>
      </c>
      <c r="D37" t="s">
        <v>275</v>
      </c>
      <c r="E37" t="s">
        <v>276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  <row r="43" spans="1:5">
      <c r="A43" s="10"/>
      <c r="B43" s="10"/>
      <c r="C43" s="11"/>
      <c r="D43" s="10"/>
      <c r="E43" s="11"/>
    </row>
    <row r="44" spans="1:5">
      <c r="A44" s="10"/>
      <c r="B44" s="10"/>
      <c r="C44" s="11"/>
      <c r="D44" s="10"/>
      <c r="E44" s="11"/>
    </row>
    <row r="45" spans="1:5">
      <c r="A45" s="10"/>
      <c r="B45" s="10"/>
      <c r="C45" s="11"/>
      <c r="D45" s="10"/>
      <c r="E45" s="11"/>
    </row>
    <row r="46" spans="1:5">
      <c r="A46" s="10"/>
      <c r="B46" s="10"/>
      <c r="C46" s="11"/>
      <c r="D46" s="10"/>
      <c r="E46" s="11"/>
    </row>
    <row r="47" spans="1:5">
      <c r="A47" s="10"/>
      <c r="B47" s="10"/>
      <c r="C47" s="11"/>
      <c r="D47" s="10"/>
      <c r="E47" s="11"/>
    </row>
    <row r="48" spans="1:5">
      <c r="A48" s="10"/>
      <c r="B48" s="10"/>
      <c r="C48" s="11"/>
      <c r="D48" s="10"/>
      <c r="E48" s="11"/>
    </row>
    <row r="49" spans="1:5">
      <c r="A49" s="10"/>
      <c r="B49" s="10"/>
      <c r="C49" s="11"/>
      <c r="D49" s="10"/>
      <c r="E49" s="11"/>
    </row>
    <row r="50" spans="1:5">
      <c r="A50" s="10"/>
      <c r="B50" s="10"/>
      <c r="C50" s="11"/>
      <c r="D50" s="10"/>
      <c r="E50" s="11"/>
    </row>
    <row r="51" spans="1:5">
      <c r="A51" s="10"/>
      <c r="B51" s="10"/>
      <c r="C51" s="11"/>
      <c r="D51" s="10"/>
      <c r="E51" s="11"/>
    </row>
    <row r="52" spans="1:5">
      <c r="A52" s="10"/>
      <c r="B52" s="10"/>
      <c r="C52" s="11"/>
      <c r="D52" s="10"/>
      <c r="E52" s="11"/>
    </row>
    <row r="53" spans="1:5">
      <c r="A53" s="10"/>
      <c r="B53" s="10"/>
      <c r="C53" s="11"/>
      <c r="D53" s="10"/>
      <c r="E53" s="11"/>
    </row>
    <row r="54" spans="1:5">
      <c r="A54" s="10"/>
      <c r="B54" s="10"/>
      <c r="C54" s="11"/>
      <c r="D54" s="10"/>
      <c r="E54" s="11"/>
    </row>
    <row r="55" spans="1:5">
      <c r="A55" s="10"/>
      <c r="B55" s="10"/>
      <c r="C55" s="11"/>
      <c r="D55" s="10"/>
      <c r="E55" s="11"/>
    </row>
    <row r="56" spans="1:5">
      <c r="A56" s="10"/>
      <c r="B56" s="10"/>
      <c r="C56" s="11"/>
      <c r="D56" s="10"/>
      <c r="E56" s="11"/>
    </row>
    <row r="57" spans="1:5">
      <c r="A57" s="10"/>
      <c r="B57" s="10"/>
      <c r="C57" s="11"/>
      <c r="D57" s="10"/>
      <c r="E57" s="11"/>
    </row>
    <row r="58" spans="1:5">
      <c r="A58" s="10"/>
      <c r="B58" s="10"/>
      <c r="C58" s="11"/>
      <c r="D58" s="10"/>
      <c r="E58" s="11"/>
    </row>
    <row r="59" spans="1:5">
      <c r="A59" s="10"/>
      <c r="B59" s="10"/>
      <c r="C59" s="11"/>
      <c r="D59" s="10"/>
      <c r="E59" s="11"/>
    </row>
    <row r="60" spans="1:5">
      <c r="A60" s="10"/>
      <c r="B60" s="10"/>
      <c r="C60" s="11"/>
      <c r="D60" s="10"/>
      <c r="E60" s="11"/>
    </row>
    <row r="61" spans="1:5">
      <c r="A61" s="10"/>
      <c r="B61" s="10"/>
      <c r="C61" s="11"/>
      <c r="D61" s="10"/>
      <c r="E61" s="11"/>
    </row>
    <row r="62" spans="1:5">
      <c r="A62" s="10"/>
      <c r="B62" s="10"/>
      <c r="C62" s="11"/>
      <c r="D62" s="10"/>
      <c r="E62" s="11"/>
    </row>
    <row r="63" spans="1:5">
      <c r="A63" s="10"/>
      <c r="B63" s="10"/>
      <c r="C63" s="11"/>
      <c r="D63" s="10"/>
      <c r="E63" s="11"/>
    </row>
    <row r="64" spans="1:5">
      <c r="A64" s="10"/>
      <c r="B64" s="10"/>
      <c r="C64" s="11"/>
      <c r="D64" s="10"/>
      <c r="E64" s="11"/>
    </row>
    <row r="65" spans="1:5">
      <c r="A65" s="10"/>
      <c r="B65" s="10"/>
      <c r="C65" s="11"/>
      <c r="D65" s="10"/>
      <c r="E65" s="11"/>
    </row>
  </sheetData>
  <sortState xmlns:xlrd2="http://schemas.microsoft.com/office/spreadsheetml/2017/richdata2" ref="A3:H30">
    <sortCondition ref="A3:A30"/>
  </sortState>
  <phoneticPr fontId="2" type="noConversion"/>
  <conditionalFormatting sqref="A3:H30 B32:B34">
    <cfRule type="expression" dxfId="0" priority="1">
      <formula>OR(YEAR($G3)=OR(2000,2001,2002,2003),AND(HOUR($H3)&gt;=9,HOUR($H3)&lt;13))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D4" sqref="D4"/>
    </sheetView>
  </sheetViews>
  <sheetFormatPr defaultColWidth="9" defaultRowHeight="17.399999999999999"/>
  <cols>
    <col min="1" max="1" width="11.3984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984375" style="19" customWidth="1"/>
    <col min="8" max="8" width="15.09765625" style="19" bestFit="1" customWidth="1"/>
    <col min="9" max="11" width="11" style="19" bestFit="1" customWidth="1"/>
    <col min="12" max="13" width="8.699218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 xml:space="preserve">&amp;R&amp;P페이지
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M3" sqref="M3:M35"/>
    </sheetView>
  </sheetViews>
  <sheetFormatPr defaultRowHeight="17.399999999999999"/>
  <cols>
    <col min="1" max="1" width="8.5" customWidth="1"/>
    <col min="2" max="2" width="14.19921875" customWidth="1"/>
    <col min="3" max="3" width="5.19921875" bestFit="1" customWidth="1"/>
    <col min="4" max="4" width="10.59765625" customWidth="1"/>
    <col min="5" max="5" width="5" customWidth="1"/>
    <col min="6" max="6" width="12.59765625" customWidth="1"/>
    <col min="7" max="7" width="11.19921875" customWidth="1"/>
    <col min="8" max="8" width="14.3984375" customWidth="1"/>
    <col min="9" max="10" width="10.59765625" customWidth="1"/>
    <col min="11" max="11" width="10.5" customWidth="1"/>
    <col min="12" max="12" width="5" customWidth="1"/>
    <col min="13" max="13" width="8.59765625" customWidth="1"/>
    <col min="14" max="14" width="1.69921875" customWidth="1"/>
    <col min="15" max="15" width="15.19921875" customWidth="1"/>
    <col min="16" max="16" width="10.898437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6" t="s">
        <v>16</v>
      </c>
      <c r="P2" s="32">
        <f>COUNTIFS( $F$3:$F$35, "&lt;="&amp;EOMONTH( MIN($F$3:$F$35),0 ), $C$3:$C$35, "여성")</f>
        <v>4</v>
      </c>
    </row>
    <row r="3" spans="1:20">
      <c r="A3" s="14" t="str">
        <f t="array" ref="A3">B3&amp;"-"&amp;SUM(IF(($B3=$B$3:$B$35)*($F3&gt;$F$3:$F$35),1))+1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 t="array" ref="H3">IFERROR( INDEX($P$7:$T$9, MATCH(MID($G3,7,1),$O$7:$O$9,0), MATCH(MID($G3,8,2),$P$6:$T$6,0) ), "기타" 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27"/>
      <c r="P3" s="32"/>
    </row>
    <row r="4" spans="1:20">
      <c r="A4" s="14" t="str">
        <f t="array" ref="A4">B4&amp;"-"&amp;SUM(IF(($B4=$B$3:$B$35)*($F4&gt;$F$3:$F$35),1))+1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array" ref="H4">IFERROR( INDEX($P$7:$T$9, MATCH(MID($G4,7,1),$O$7:$O$9,0), MATCH(MID($G4,8,2),$P$6:$T$6,0) ), "기타" 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 t="str">
        <f t="array" ref="A5">B5&amp;"-"&amp;SUM(IF(($B5=$B$3:$B$35)*($F5&gt;$F$3:$F$35),1))+1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array" ref="H5">IFERROR( INDEX($P$7:$T$9, MATCH(MID($G5,7,1),$O$7:$O$9,0), MATCH(MID($G5,8,2),$P$6:$T$6,0) ), "기타" )</f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 t="str">
        <f t="array" ref="A6">B6&amp;"-"&amp;SUM(IF(($B6=$B$3:$B$35)*($F6&gt;$F$3:$F$35),1))+1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array" ref="H6">IFERROR( INDEX($P$7:$T$9, MATCH(MID($G6,7,1),$O$7:$O$9,0), MATCH(MID($G6,8,2),$P$6:$T$6,0) ), "기타" )</f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B7&amp;"-"&amp;SUM(IF(($B7=$B$3:$B$35)*($F7&gt;$F$3:$F$35),1))+1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array" ref="H7">IFERROR( INDEX($P$7:$T$9, MATCH(MID($G7,7,1),$O$7:$O$9,0), MATCH(MID($G7,8,2),$P$6:$T$6,0) ), "기타" )</f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B8&amp;"-"&amp;SUM(IF(($B8=$B$3:$B$35)*($F8&gt;$F$3:$F$35),1))+1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array" ref="H8">IFERROR( INDEX($P$7:$T$9, MATCH(MID($G8,7,1),$O$7:$O$9,0), MATCH(MID($G8,8,2),$P$6:$T$6,0) ), "기타" )</f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B9&amp;"-"&amp;SUM(IF(($B9=$B$3:$B$35)*($F9&gt;$F$3:$F$35),1))+1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array" ref="H9">IFERROR( INDEX($P$7:$T$9, MATCH(MID($G9,7,1),$O$7:$O$9,0), MATCH(MID($G9,8,2),$P$6:$T$6,0) ), "기타" )</f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B10&amp;"-"&amp;SUM(IF(($B10=$B$3:$B$35)*($F10&gt;$F$3:$F$35),1))+1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array" ref="H10">IFERROR( INDEX($P$7:$T$9, MATCH(MID($G10,7,1),$O$7:$O$9,0), MATCH(MID($G10,8,2),$P$6:$T$6,0) ), "기타" )</f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>
        <f t="array" ref="A11">B11&amp;"-"&amp;SUM(IF(($B11=$B$3:$B$35)*($F11&gt;$F$3:$F$35),1))+1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array" ref="H11">IFERROR( INDEX($P$7:$T$9, MATCH(MID($G11,7,1),$O$7:$O$9,0), MATCH(MID($G11,8,2),$P$6:$T$6,0) ), "기타" )</f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>
        <f t="array" ref="A12">B12&amp;"-"&amp;SUM(IF(($B12=$B$3:$B$35)*($F12&gt;$F$3:$F$35),1))+1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array" ref="H12">IFERROR( INDEX($P$7:$T$9, MATCH(MID($G12,7,1),$O$7:$O$9,0), MATCH(MID($G12,8,2),$P$6:$T$6,0) ), "기타" )</f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>
        <f t="array" ref="A13">B13&amp;"-"&amp;SUM(IF(($B13=$B$3:$B$35)*($F13&gt;$F$3:$F$35),1))+1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array" ref="H13">IFERROR( INDEX($P$7:$T$9, MATCH(MID($G13,7,1),$O$7:$O$9,0), MATCH(MID($G13,8,2),$P$6:$T$6,0) ), "기타" )</f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B14&amp;"-"&amp;SUM(IF(($B14=$B$3:$B$35)*($F14&gt;$F$3:$F$35),1))+1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array" ref="H14">IFERROR( INDEX($P$7:$T$9, MATCH(MID($G14,7,1),$O$7:$O$9,0), MATCH(MID($G14,8,2),$P$6:$T$6,0) ), "기타" )</f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REPT("■", AVERAGE(IF( ROUNDDOWN($D$3:$D$35,-1)=O14, $K$3:$K$35 )))</f>
        <v>■■</v>
      </c>
      <c r="Q14" s="4"/>
      <c r="R14" s="4"/>
      <c r="S14" s="4"/>
      <c r="T14" s="4"/>
    </row>
    <row r="15" spans="1:20">
      <c r="A15" s="14" t="str">
        <f t="array" ref="A15">B15&amp;"-"&amp;SUM(IF(($B15=$B$3:$B$35)*($F15&gt;$F$3:$F$35),1))+1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array" ref="H15">IFERROR( INDEX($P$7:$T$9, MATCH(MID($G15,7,1),$O$7:$O$9,0), MATCH(MID($G15,8,2),$P$6:$T$6,0) ), "기타" )</f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>
        <f t="array" ref="P15">REPT("■", AVERAGE(IF( ROUNDDOWN($D$3:$D$35,-1)=O15, $K$3:$K$35 )))</f>
        <v>■■</v>
      </c>
      <c r="Q15" s="4"/>
      <c r="R15" s="4"/>
      <c r="S15" s="4"/>
      <c r="T15" s="4"/>
    </row>
    <row r="16" spans="1:20">
      <c r="A16" s="14" t="str">
        <f t="array" ref="A16">B16&amp;"-"&amp;SUM(IF(($B16=$B$3:$B$35)*($F16&gt;$F$3:$F$35),1))+1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array" ref="H16">IFERROR( INDEX($P$7:$T$9, MATCH(MID($G16,7,1),$O$7:$O$9,0), MATCH(MID($G16,8,2),$P$6:$T$6,0) ), "기타" )</f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>
        <f t="array" ref="P16">REPT("■", AVERAGE(IF( ROUNDDOWN($D$3:$D$35,-1)=O16, $K$3:$K$35 )))</f>
        <v>■■</v>
      </c>
      <c r="Q16" s="4"/>
      <c r="R16" s="4"/>
      <c r="S16" s="4"/>
      <c r="T16" s="4"/>
    </row>
    <row r="17" spans="1:20">
      <c r="A17" s="14" t="str">
        <f t="array" ref="A17">B17&amp;"-"&amp;SUM(IF(($B17=$B$3:$B$35)*($F17&gt;$F$3:$F$35),1))+1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array" ref="H17">IFERROR( INDEX($P$7:$T$9, MATCH(MID($G17,7,1),$O$7:$O$9,0), MATCH(MID($G17,8,2),$P$6:$T$6,0) ), "기타" )</f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>
        <f t="array" ref="P17">REPT("■", AVERAGE(IF( ROUNDDOWN($D$3:$D$35,-1)=O17, $K$3:$K$35 )))</f>
        <v>■■■</v>
      </c>
      <c r="Q17" s="4"/>
      <c r="R17" s="4"/>
      <c r="S17" s="4"/>
      <c r="T17" s="4"/>
    </row>
    <row r="18" spans="1:20">
      <c r="A18" s="14" t="str">
        <f t="array" ref="A18">B18&amp;"-"&amp;SUM(IF(($B18=$B$3:$B$35)*($F18&gt;$F$3:$F$35),1))+1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array" ref="H18">IFERROR( INDEX($P$7:$T$9, MATCH(MID($G18,7,1),$O$7:$O$9,0), MATCH(MID($G18,8,2),$P$6:$T$6,0) ), "기타" )</f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>
        <f t="array" ref="P18">REPT("■", AVERAGE(IF( ROUNDDOWN($D$3:$D$35,-1)=O18, $K$3:$K$35 )))</f>
        <v>■■■</v>
      </c>
      <c r="Q18" s="4"/>
      <c r="R18" s="4"/>
      <c r="S18" s="4"/>
      <c r="T18" s="4"/>
    </row>
    <row r="19" spans="1:20">
      <c r="A19" s="14" t="str">
        <f t="array" ref="A19">B19&amp;"-"&amp;SUM(IF(($B19=$B$3:$B$35)*($F19&gt;$F$3:$F$35),1))+1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array" ref="H19">IFERROR( INDEX($P$7:$T$9, MATCH(MID($G19,7,1),$O$7:$O$9,0), MATCH(MID($G19,8,2),$P$6:$T$6,0) ), "기타" )</f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>
        <f t="array" ref="P19">REPT("■", AVERAGE(IF( ROUNDDOWN($D$3:$D$35,-1)=O19, $K$3:$K$35 )))</f>
        <v>■■</v>
      </c>
      <c r="Q19" s="4"/>
      <c r="R19" s="4"/>
      <c r="S19" s="4"/>
      <c r="T19" s="4"/>
    </row>
    <row r="20" spans="1:20">
      <c r="A20" s="14" t="str">
        <f t="array" ref="A20">B20&amp;"-"&amp;SUM(IF(($B20=$B$3:$B$35)*($F20&gt;$F$3:$F$35),1))+1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array" ref="H20">IFERROR( INDEX($P$7:$T$9, MATCH(MID($G20,7,1),$O$7:$O$9,0), MATCH(MID($G20,8,2),$P$6:$T$6,0) ), "기타" )</f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>
        <f t="array" ref="P20">REPT("■", AVERAGE(IF( ROUNDDOWN($D$3:$D$35,-1)=O20, $K$3:$K$35 )))</f>
        <v>■■■</v>
      </c>
      <c r="Q20" s="4"/>
      <c r="R20" s="4"/>
      <c r="S20" s="4"/>
      <c r="T20" s="4"/>
    </row>
    <row r="21" spans="1:20">
      <c r="A21" s="14" t="str">
        <f t="array" ref="A21">B21&amp;"-"&amp;SUM(IF(($B21=$B$3:$B$35)*($F21&gt;$F$3:$F$35),1))+1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array" ref="H21">IFERROR( INDEX($P$7:$T$9, MATCH(MID($G21,7,1),$O$7:$O$9,0), MATCH(MID($G21,8,2),$P$6:$T$6,0) ), "기타" )</f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 t="str">
        <f t="array" ref="A22">B22&amp;"-"&amp;SUM(IF(($B22=$B$3:$B$35)*($F22&gt;$F$3:$F$35),1))+1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array" ref="H22">IFERROR( INDEX($P$7:$T$9, MATCH(MID($G22,7,1),$O$7:$O$9,0), MATCH(MID($G22,8,2),$P$6:$T$6,0) ), "기타" )</f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 t="str">
        <f t="array" ref="A23">B23&amp;"-"&amp;SUM(IF(($B23=$B$3:$B$35)*($F23&gt;$F$3:$F$35),1))+1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array" ref="H23">IFERROR( INDEX($P$7:$T$9, MATCH(MID($G23,7,1),$O$7:$O$9,0), MATCH(MID($G23,8,2),$P$6:$T$6,0) ), "기타" )</f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 t="str">
        <f t="array" ref="A24">B24&amp;"-"&amp;SUM(IF(($B24=$B$3:$B$35)*($F24&gt;$F$3:$F$35),1))+1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array" ref="H24">IFERROR( INDEX($P$7:$T$9, MATCH(MID($G24,7,1),$O$7:$O$9,0), MATCH(MID($G24,8,2),$P$6:$T$6,0) ), "기타" )</f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 t="str">
        <f t="array" ref="A25">B25&amp;"-"&amp;SUM(IF(($B25=$B$3:$B$35)*($F25&gt;$F$3:$F$35),1))+1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array" ref="H25">IFERROR( INDEX($P$7:$T$9, MATCH(MID($G25,7,1),$O$7:$O$9,0), MATCH(MID($G25,8,2),$P$6:$T$6,0) ), "기타" )</f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 t="str">
        <f t="array" ref="A26">B26&amp;"-"&amp;SUM(IF(($B26=$B$3:$B$35)*($F26&gt;$F$3:$F$35),1))+1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array" ref="H26">IFERROR( INDEX($P$7:$T$9, MATCH(MID($G26,7,1),$O$7:$O$9,0), MATCH(MID($G26,8,2),$P$6:$T$6,0) ), "기타" )</f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 t="str">
        <f t="array" ref="A27">B27&amp;"-"&amp;SUM(IF(($B27=$B$3:$B$35)*($F27&gt;$F$3:$F$35),1))+1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array" ref="H27">IFERROR( INDEX($P$7:$T$9, MATCH(MID($G27,7,1),$O$7:$O$9,0), MATCH(MID($G27,8,2),$P$6:$T$6,0) ), "기타" )</f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 t="str">
        <f t="array" ref="A28">B28&amp;"-"&amp;SUM(IF(($B28=$B$3:$B$35)*($F28&gt;$F$3:$F$35),1))+1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array" ref="H28">IFERROR( INDEX($P$7:$T$9, MATCH(MID($G28,7,1),$O$7:$O$9,0), MATCH(MID($G28,8,2),$P$6:$T$6,0) ), "기타" )</f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>
        <f t="array" ref="A29">B29&amp;"-"&amp;SUM(IF(($B29=$B$3:$B$35)*($F29&gt;$F$3:$F$35),1))+1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array" ref="H29">IFERROR( INDEX($P$7:$T$9, MATCH(MID($G29,7,1),$O$7:$O$9,0), MATCH(MID($G29,8,2),$P$6:$T$6,0) ), "기타" )</f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>
        <f t="array" ref="A30">B30&amp;"-"&amp;SUM(IF(($B30=$B$3:$B$35)*($F30&gt;$F$3:$F$35),1))+1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array" ref="H30">IFERROR( INDEX($P$7:$T$9, MATCH(MID($G30,7,1),$O$7:$O$9,0), MATCH(MID($G30,8,2),$P$6:$T$6,0) ), "기타" )</f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>
        <f t="array" ref="A31">B31&amp;"-"&amp;SUM(IF(($B31=$B$3:$B$35)*($F31&gt;$F$3:$F$35),1))+1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array" ref="H31">IFERROR( INDEX($P$7:$T$9, MATCH(MID($G31,7,1),$O$7:$O$9,0), MATCH(MID($G31,8,2),$P$6:$T$6,0) ), "기타" )</f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>
        <f t="array" ref="A32">B32&amp;"-"&amp;SUM(IF(($B32=$B$3:$B$35)*($F32&gt;$F$3:$F$35),1))+1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array" ref="H32">IFERROR( INDEX($P$7:$T$9, MATCH(MID($G32,7,1),$O$7:$O$9,0), MATCH(MID($G32,8,2),$P$6:$T$6,0) ), "기타" )</f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>
        <f t="array" ref="A33">B33&amp;"-"&amp;SUM(IF(($B33=$B$3:$B$35)*($F33&gt;$F$3:$F$35),1))+1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array" ref="H33">IFERROR( INDEX($P$7:$T$9, MATCH(MID($G33,7,1),$O$7:$O$9,0), MATCH(MID($G33,8,2),$P$6:$T$6,0) ), "기타" )</f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>
        <f t="array" ref="A34">B34&amp;"-"&amp;SUM(IF(($B34=$B$3:$B$35)*($F34&gt;$F$3:$F$35),1))+1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array" ref="H34">IFERROR( INDEX($P$7:$T$9, MATCH(MID($G34,7,1),$O$7:$O$9,0), MATCH(MID($G34,8,2),$P$6:$T$6,0) ), "기타" )</f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>
        <f t="array" ref="A35">B35&amp;"-"&amp;SUM(IF(($B35=$B$3:$B$35)*($F35&gt;$F$3:$F$35),1))+1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array" ref="H35">IFERROR( INDEX($P$7:$T$9, MATCH(MID($G35,7,1),$O$7:$O$9,0), MATCH(MID($G35,8,2),$P$6:$T$6,0) ), "기타" )</f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A5" sqref="A5"/>
    </sheetView>
  </sheetViews>
  <sheetFormatPr defaultRowHeight="17.399999999999999"/>
  <cols>
    <col min="1" max="1" width="7" bestFit="1" customWidth="1"/>
    <col min="2" max="2" width="12.3984375" bestFit="1" customWidth="1"/>
    <col min="3" max="4" width="16.19921875" bestFit="1" customWidth="1"/>
    <col min="5" max="11" width="12.3984375" bestFit="1" customWidth="1"/>
    <col min="12" max="12" width="6.796875" bestFit="1" customWidth="1"/>
    <col min="13" max="13" width="6.3984375" bestFit="1" customWidth="1"/>
    <col min="14" max="14" width="8.09765625" bestFit="1" customWidth="1"/>
    <col min="15" max="15" width="6.3984375" bestFit="1" customWidth="1"/>
    <col min="16" max="16" width="8.09765625" bestFit="1" customWidth="1"/>
    <col min="17" max="17" width="6.3984375" bestFit="1" customWidth="1"/>
    <col min="18" max="18" width="8.09765625" bestFit="1" customWidth="1"/>
    <col min="19" max="19" width="4.3984375" bestFit="1" customWidth="1"/>
    <col min="20" max="20" width="6.59765625" bestFit="1" customWidth="1"/>
    <col min="21" max="21" width="6.3984375" bestFit="1" customWidth="1"/>
    <col min="22" max="22" width="8.09765625" bestFit="1" customWidth="1"/>
    <col min="23" max="23" width="6.3984375" bestFit="1" customWidth="1"/>
    <col min="24" max="24" width="8.09765625" bestFit="1" customWidth="1"/>
    <col min="25" max="25" width="6.3984375" bestFit="1" customWidth="1"/>
    <col min="26" max="26" width="8.09765625" bestFit="1" customWidth="1"/>
    <col min="27" max="27" width="6.3984375" bestFit="1" customWidth="1"/>
    <col min="28" max="28" width="8.09765625" bestFit="1" customWidth="1"/>
    <col min="29" max="29" width="6.3984375" bestFit="1" customWidth="1"/>
    <col min="30" max="30" width="8.09765625" bestFit="1" customWidth="1"/>
    <col min="31" max="31" width="6.3984375" bestFit="1" customWidth="1"/>
    <col min="32" max="32" width="8.09765625" bestFit="1" customWidth="1"/>
    <col min="33" max="33" width="6.3984375" bestFit="1" customWidth="1"/>
    <col min="34" max="34" width="8.09765625" bestFit="1" customWidth="1"/>
    <col min="35" max="35" width="6.3984375" bestFit="1" customWidth="1"/>
    <col min="36" max="36" width="8.09765625" bestFit="1" customWidth="1"/>
    <col min="37" max="37" width="6.796875" bestFit="1" customWidth="1"/>
    <col min="38" max="38" width="7.59765625" bestFit="1" customWidth="1"/>
    <col min="39" max="39" width="6.3984375" bestFit="1" customWidth="1"/>
    <col min="40" max="40" width="8.09765625" bestFit="1" customWidth="1"/>
    <col min="41" max="41" width="6.3984375" bestFit="1" customWidth="1"/>
    <col min="42" max="42" width="8.09765625" bestFit="1" customWidth="1"/>
    <col min="43" max="43" width="7.59765625" bestFit="1" customWidth="1"/>
    <col min="44" max="44" width="6.3984375" bestFit="1" customWidth="1"/>
    <col min="45" max="45" width="8.09765625" bestFit="1" customWidth="1"/>
    <col min="46" max="46" width="7.59765625" bestFit="1" customWidth="1"/>
    <col min="47" max="47" width="6.3984375" bestFit="1" customWidth="1"/>
    <col min="48" max="48" width="8.09765625" bestFit="1" customWidth="1"/>
    <col min="49" max="49" width="7.59765625" bestFit="1" customWidth="1"/>
    <col min="50" max="50" width="6.3984375" bestFit="1" customWidth="1"/>
    <col min="51" max="51" width="8.09765625" bestFit="1" customWidth="1"/>
    <col min="52" max="52" width="7.59765625" bestFit="1" customWidth="1"/>
    <col min="53" max="53" width="6.3984375" bestFit="1" customWidth="1"/>
    <col min="54" max="54" width="8.09765625" bestFit="1" customWidth="1"/>
    <col min="55" max="55" width="6.3984375" bestFit="1" customWidth="1"/>
    <col min="56" max="56" width="8.09765625" bestFit="1" customWidth="1"/>
    <col min="57" max="57" width="7.59765625" bestFit="1" customWidth="1"/>
    <col min="58" max="58" width="6.3984375" bestFit="1" customWidth="1"/>
    <col min="59" max="59" width="8.09765625" bestFit="1" customWidth="1"/>
    <col min="60" max="60" width="7.59765625" bestFit="1" customWidth="1"/>
    <col min="61" max="61" width="6.3984375" bestFit="1" customWidth="1"/>
    <col min="62" max="62" width="8.09765625" bestFit="1" customWidth="1"/>
    <col min="63" max="63" width="7.59765625" bestFit="1" customWidth="1"/>
    <col min="64" max="64" width="6.3984375" bestFit="1" customWidth="1"/>
    <col min="65" max="65" width="8.09765625" bestFit="1" customWidth="1"/>
    <col min="66" max="66" width="6.3984375" bestFit="1" customWidth="1"/>
    <col min="67" max="67" width="8.09765625" bestFit="1" customWidth="1"/>
    <col min="68" max="68" width="7.59765625" bestFit="1" customWidth="1"/>
    <col min="69" max="69" width="6.3984375" bestFit="1" customWidth="1"/>
    <col min="70" max="70" width="8.09765625" bestFit="1" customWidth="1"/>
    <col min="71" max="71" width="7.59765625" bestFit="1" customWidth="1"/>
    <col min="72" max="72" width="6.3984375" bestFit="1" customWidth="1"/>
    <col min="73" max="73" width="8.09765625" bestFit="1" customWidth="1"/>
    <col min="74" max="74" width="7.59765625" bestFit="1" customWidth="1"/>
    <col min="75" max="75" width="6.3984375" bestFit="1" customWidth="1"/>
    <col min="76" max="76" width="8.09765625" bestFit="1" customWidth="1"/>
    <col min="77" max="77" width="7.59765625" bestFit="1" customWidth="1"/>
    <col min="78" max="78" width="6.3984375" bestFit="1" customWidth="1"/>
    <col min="79" max="79" width="8.09765625" bestFit="1" customWidth="1"/>
    <col min="80" max="80" width="7.59765625" bestFit="1" customWidth="1"/>
    <col min="81" max="81" width="6.796875" bestFit="1" customWidth="1"/>
  </cols>
  <sheetData>
    <row r="2" spans="1:4">
      <c r="A2" s="29" t="s">
        <v>86</v>
      </c>
      <c r="B2" t="s">
        <v>277</v>
      </c>
    </row>
    <row r="4" spans="1:4">
      <c r="A4" s="29" t="s">
        <v>88</v>
      </c>
      <c r="B4" s="29" t="s">
        <v>87</v>
      </c>
      <c r="C4" t="s">
        <v>288</v>
      </c>
      <c r="D4" t="s">
        <v>289</v>
      </c>
    </row>
    <row r="5" spans="1:4">
      <c r="A5" t="s">
        <v>46</v>
      </c>
      <c r="C5" s="30"/>
      <c r="D5" s="30"/>
    </row>
    <row r="6" spans="1:4">
      <c r="B6" t="s">
        <v>279</v>
      </c>
      <c r="C6" s="30">
        <v>1.3333333333333333</v>
      </c>
      <c r="D6" s="30">
        <v>0.46666666666666662</v>
      </c>
    </row>
    <row r="7" spans="1:4">
      <c r="B7" t="s">
        <v>280</v>
      </c>
      <c r="C7" s="30">
        <v>1.7999999999999998</v>
      </c>
      <c r="D7" s="30">
        <v>0.6</v>
      </c>
    </row>
    <row r="8" spans="1:4">
      <c r="B8" t="s">
        <v>281</v>
      </c>
      <c r="C8" s="30">
        <v>0.2</v>
      </c>
      <c r="D8" s="30">
        <v>0.2</v>
      </c>
    </row>
    <row r="9" spans="1:4">
      <c r="B9" t="s">
        <v>282</v>
      </c>
      <c r="C9" s="30">
        <v>0.95</v>
      </c>
      <c r="D9" s="30">
        <v>0.67499999999999993</v>
      </c>
    </row>
    <row r="10" spans="1:4">
      <c r="B10" t="s">
        <v>283</v>
      </c>
      <c r="C10" s="30">
        <v>1.8</v>
      </c>
      <c r="D10" s="30">
        <v>0.9</v>
      </c>
    </row>
    <row r="11" spans="1:4">
      <c r="B11" t="s">
        <v>284</v>
      </c>
      <c r="C11" s="30">
        <v>1.2000000000000002</v>
      </c>
      <c r="D11" s="30">
        <v>0.4</v>
      </c>
    </row>
    <row r="12" spans="1:4">
      <c r="A12" t="s">
        <v>290</v>
      </c>
      <c r="C12" s="30">
        <v>2.0999999999999996</v>
      </c>
      <c r="D12" s="30">
        <v>0.9</v>
      </c>
    </row>
    <row r="13" spans="1:4">
      <c r="A13" t="s">
        <v>291</v>
      </c>
      <c r="C13" s="30">
        <v>0.2</v>
      </c>
      <c r="D13" s="30">
        <v>0.2</v>
      </c>
    </row>
    <row r="14" spans="1:4">
      <c r="A14" t="s">
        <v>2</v>
      </c>
      <c r="C14" s="30"/>
      <c r="D14" s="30"/>
    </row>
    <row r="15" spans="1:4">
      <c r="B15" t="s">
        <v>280</v>
      </c>
      <c r="C15" s="30">
        <v>1</v>
      </c>
      <c r="D15" s="30">
        <v>0.5</v>
      </c>
    </row>
    <row r="16" spans="1:4">
      <c r="B16" t="s">
        <v>281</v>
      </c>
      <c r="C16" s="30">
        <v>0.375</v>
      </c>
      <c r="D16" s="30">
        <v>0.25</v>
      </c>
    </row>
    <row r="17" spans="1:4">
      <c r="B17" t="s">
        <v>282</v>
      </c>
      <c r="C17" s="30">
        <v>1.0499999999999998</v>
      </c>
      <c r="D17" s="30">
        <v>0.7</v>
      </c>
    </row>
    <row r="18" spans="1:4">
      <c r="B18" t="s">
        <v>285</v>
      </c>
      <c r="C18" s="30">
        <v>0.57500000000000007</v>
      </c>
      <c r="D18" s="30">
        <v>0.25</v>
      </c>
    </row>
    <row r="19" spans="1:4">
      <c r="B19" t="s">
        <v>283</v>
      </c>
      <c r="C19" s="30">
        <v>1.4</v>
      </c>
      <c r="D19" s="30">
        <v>0.55999999999999994</v>
      </c>
    </row>
    <row r="20" spans="1:4">
      <c r="B20" t="s">
        <v>284</v>
      </c>
      <c r="C20" s="30">
        <v>1.8</v>
      </c>
      <c r="D20" s="30">
        <v>0.9</v>
      </c>
    </row>
    <row r="21" spans="1:4">
      <c r="A21" t="s">
        <v>292</v>
      </c>
      <c r="C21" s="30">
        <v>2.4000000000000004</v>
      </c>
      <c r="D21" s="30">
        <v>0.9</v>
      </c>
    </row>
    <row r="22" spans="1:4">
      <c r="A22" t="s">
        <v>293</v>
      </c>
      <c r="C22" s="30">
        <v>0.2</v>
      </c>
      <c r="D22" s="30">
        <v>0.2</v>
      </c>
    </row>
    <row r="23" spans="1:4">
      <c r="A23" t="s">
        <v>278</v>
      </c>
      <c r="C23" s="30">
        <v>1.017857142857143</v>
      </c>
      <c r="D23" s="30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tabSelected="1" workbookViewId="0">
      <selection activeCell="B3" sqref="B3:B28"/>
    </sheetView>
  </sheetViews>
  <sheetFormatPr defaultRowHeight="17.399999999999999"/>
  <cols>
    <col min="1" max="1" width="8.69921875" customWidth="1"/>
    <col min="2" max="2" width="6.8984375" customWidth="1"/>
    <col min="3" max="3" width="11.09765625" bestFit="1" customWidth="1"/>
    <col min="4" max="4" width="5.5" bestFit="1" customWidth="1"/>
    <col min="5" max="5" width="10.5" customWidth="1"/>
    <col min="6" max="6" width="8.8984375" customWidth="1"/>
    <col min="7" max="7" width="10.59765625" customWidth="1"/>
    <col min="8" max="8" width="9.1992187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_x000a_금지" sqref="B3:B30" xr:uid="{22E360D1-B56B-4FAE-8142-5C3344E351A0}">
      <formula1>ISERROR(FIND(" ",$B3))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G11" sqref="G11"/>
    </sheetView>
  </sheetViews>
  <sheetFormatPr defaultRowHeight="17.399999999999999"/>
  <cols>
    <col min="1" max="1" width="6.8984375" customWidth="1"/>
    <col min="2" max="2" width="8.09765625" customWidth="1"/>
    <col min="3" max="4" width="11.09765625" customWidth="1"/>
    <col min="5" max="5" width="11.8984375" customWidth="1"/>
    <col min="6" max="6" width="2.3984375" customWidth="1"/>
    <col min="7" max="7" width="11.097656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31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31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31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31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31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31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31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31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31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31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topLeftCell="A7" workbookViewId="0"/>
  </sheetViews>
  <sheetFormatPr defaultRowHeight="17.399999999999999"/>
  <cols>
    <col min="1" max="1" width="15.09765625" bestFit="1" customWidth="1"/>
    <col min="2" max="2" width="11" bestFit="1" customWidth="1"/>
    <col min="3" max="4" width="12.69921875" bestFit="1" customWidth="1"/>
    <col min="5" max="5" width="8.3984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E2" sqref="E2"/>
    </sheetView>
  </sheetViews>
  <sheetFormatPr defaultRowHeight="17.399999999999999"/>
  <cols>
    <col min="1" max="1" width="6.5" customWidth="1"/>
    <col min="2" max="2" width="13.3984375" customWidth="1"/>
    <col min="3" max="3" width="9" customWidth="1"/>
    <col min="4" max="4" width="11.19921875" customWidth="1"/>
    <col min="5" max="5" width="11.8984375" customWidth="1"/>
    <col min="6" max="6" width="2.3984375" customWidth="1"/>
    <col min="7" max="7" width="11" bestFit="1" customWidth="1"/>
  </cols>
  <sheetData>
    <row r="2" spans="1:7">
      <c r="A2" t="s">
        <v>0</v>
      </c>
      <c r="B2" s="33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731520</xdr:colOff>
                <xdr:row>0</xdr:row>
                <xdr:rowOff>45720</xdr:rowOff>
              </from>
              <to>
                <xdr:col>4</xdr:col>
                <xdr:colOff>861060</xdr:colOff>
                <xdr:row>1</xdr:row>
                <xdr:rowOff>114300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백서현</cp:lastModifiedBy>
  <cp:lastPrinted>2025-09-08T12:33:33Z</cp:lastPrinted>
  <dcterms:created xsi:type="dcterms:W3CDTF">2023-05-30T06:41:20Z</dcterms:created>
  <dcterms:modified xsi:type="dcterms:W3CDTF">2025-09-08T14:17:14Z</dcterms:modified>
</cp:coreProperties>
</file>