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3 최신기출문제\02 24년상시02\"/>
    </mc:Choice>
  </mc:AlternateContent>
  <xr:revisionPtr revIDLastSave="0" documentId="13_ncr:1_{E99B26C6-129A-4CED-94DB-727718BE91BA}" xr6:coauthVersionLast="47" xr6:coauthVersionMax="47" xr10:uidLastSave="{00000000-0000-0000-0000-000000000000}"/>
  <bookViews>
    <workbookView xWindow="-108" yWindow="-108" windowWidth="30936" windowHeight="16776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MATCH" hidden="1" xlm="1">#NAME?</definedName>
    <definedName name="_xleta.MID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/>
  <c r="A5" i="3" a="1"/>
  <c r="A5" i="3"/>
  <c r="A6" i="3" a="1"/>
  <c r="A6" i="3"/>
  <c r="A7" i="3" a="1"/>
  <c r="A7" i="3"/>
  <c r="A8" i="3" a="1"/>
  <c r="A8" i="3"/>
  <c r="A9" i="3" a="1"/>
  <c r="A9" i="3"/>
  <c r="A10" i="3" a="1"/>
  <c r="A10" i="3" s="1"/>
  <c r="A11" i="3" a="1"/>
  <c r="A11" i="3"/>
  <c r="A12" i="3" a="1"/>
  <c r="A12" i="3"/>
  <c r="A13" i="3" a="1"/>
  <c r="A13" i="3"/>
  <c r="A14" i="3" a="1"/>
  <c r="A14" i="3"/>
  <c r="A15" i="3" a="1"/>
  <c r="A15" i="3"/>
  <c r="A16" i="3" a="1"/>
  <c r="A16" i="3"/>
  <c r="A17" i="3" a="1"/>
  <c r="A17" i="3"/>
  <c r="A18" i="3" a="1"/>
  <c r="A18" i="3" s="1"/>
  <c r="A19" i="3" a="1"/>
  <c r="A19" i="3"/>
  <c r="A20" i="3" a="1"/>
  <c r="A20" i="3"/>
  <c r="A21" i="3" a="1"/>
  <c r="A21" i="3"/>
  <c r="A22" i="3" a="1"/>
  <c r="A22" i="3"/>
  <c r="A23" i="3" a="1"/>
  <c r="A23" i="3"/>
  <c r="A24" i="3" a="1"/>
  <c r="A24" i="3"/>
  <c r="A25" i="3" a="1"/>
  <c r="A25" i="3" s="1"/>
  <c r="A26" i="3" a="1"/>
  <c r="A26" i="3" s="1"/>
  <c r="A27" i="3" a="1"/>
  <c r="A27" i="3"/>
  <c r="A28" i="3" a="1"/>
  <c r="A28" i="3"/>
  <c r="A29" i="3" a="1"/>
  <c r="A29" i="3"/>
  <c r="A30" i="3" a="1"/>
  <c r="A30" i="3" s="1"/>
  <c r="A31" i="3" a="1"/>
  <c r="A31" i="3"/>
  <c r="A32" i="3" a="1"/>
  <c r="A32" i="3" s="1"/>
  <c r="A33" i="3" a="1"/>
  <c r="A33" i="3" s="1"/>
  <c r="A34" i="3" a="1"/>
  <c r="A34" i="3" s="1"/>
  <c r="A35" i="3" a="1"/>
  <c r="A35" i="3"/>
  <c r="A3" i="3" a="1"/>
  <c r="A3" i="3" s="1"/>
  <c r="P2" i="3"/>
  <c r="P15" i="3" a="1"/>
  <c r="P15" i="3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A34" i="1"/>
  <c r="A33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E13" i="6"/>
  <c r="E12" i="6"/>
  <c r="E11" i="6"/>
  <c r="E10" i="6"/>
  <c r="E9" i="6"/>
  <c r="E8" i="6"/>
  <c r="E7" i="6"/>
  <c r="E6" i="6"/>
  <c r="E5" i="6"/>
  <c r="E4" i="6"/>
  <c r="M5" i="3" a="1"/>
  <c r="M13" i="3" a="1"/>
  <c r="M21" i="3" a="1"/>
  <c r="M29" i="3" a="1"/>
  <c r="M6" i="3" a="1"/>
  <c r="M14" i="3" a="1"/>
  <c r="M22" i="3" a="1"/>
  <c r="M30" i="3" a="1"/>
  <c r="M7" i="3" a="1"/>
  <c r="M15" i="3" a="1"/>
  <c r="M23" i="3" a="1"/>
  <c r="M31" i="3" a="1"/>
  <c r="M8" i="3" a="1"/>
  <c r="M16" i="3" a="1"/>
  <c r="M24" i="3" a="1"/>
  <c r="M32" i="3" a="1"/>
  <c r="M9" i="3" a="1"/>
  <c r="M17" i="3" a="1"/>
  <c r="M25" i="3" a="1"/>
  <c r="M33" i="3" a="1"/>
  <c r="M10" i="3" a="1"/>
  <c r="M18" i="3" a="1"/>
  <c r="M26" i="3" a="1"/>
  <c r="M34" i="3" a="1"/>
  <c r="M11" i="3" a="1"/>
  <c r="M19" i="3" a="1"/>
  <c r="M27" i="3" a="1"/>
  <c r="M35" i="3" a="1"/>
  <c r="M4" i="3" a="1"/>
  <c r="M12" i="3" a="1"/>
  <c r="M20" i="3" a="1"/>
  <c r="M28" i="3" a="1"/>
  <c r="M3" i="3" a="1"/>
  <c r="M28" i="3" l="1"/>
  <c r="M20" i="3"/>
  <c r="M12" i="3"/>
  <c r="M4" i="3"/>
  <c r="M35" i="3"/>
  <c r="M27" i="3"/>
  <c r="M19" i="3"/>
  <c r="M11" i="3"/>
  <c r="M34" i="3"/>
  <c r="M26" i="3"/>
  <c r="M18" i="3"/>
  <c r="M10" i="3"/>
  <c r="M33" i="3"/>
  <c r="M25" i="3"/>
  <c r="M17" i="3"/>
  <c r="M9" i="3"/>
  <c r="M32" i="3"/>
  <c r="M24" i="3"/>
  <c r="M16" i="3"/>
  <c r="M8" i="3"/>
  <c r="M31" i="3"/>
  <c r="M23" i="3"/>
  <c r="M15" i="3"/>
  <c r="M7" i="3"/>
  <c r="M30" i="3"/>
  <c r="M22" i="3"/>
  <c r="M14" i="3"/>
  <c r="M6" i="3"/>
  <c r="M29" i="3"/>
  <c r="M21" i="3"/>
  <c r="M13" i="3"/>
  <c r="M5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FF4A6669-0156-492C-9B9C-B7EDA3F3DA22}" sourceFile="C:\Users\seung\Downloads\길벗컴활1급_update_20250108\03 최신기출문제\02 24년상시02\요양보호.accdb" keepAlive="1" name="요양보호" type="5" refreshedVersion="8" background="1">
    <dbPr connection="Provider=Microsoft.ACE.OLEDB.12.0;User ID=Admin;Data Source=C:\Users\seung\Downloads\길벗컴활1급_update_20250108\03 최신기출문제\02 24년상시02\요양보호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요양보호관리대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<sst xmlns="http://schemas.openxmlformats.org/spreadsheetml/2006/main" count="723" uniqueCount="290">
  <si>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</si>
  <si>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</si>
  <si>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</si>
  <si>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</si>
  <si>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</si>
  <si>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</si>
  <si>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</si>
  <si>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</si>
  <si>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</si>
  <si>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</si>
  <si>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</si>
  <si>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</si>
  <si>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</si>
  <si>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</si>
  <si>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</si>
  <si>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</si>
  <si>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</si>
  <si>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</si>
  <si>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</si>
  <si>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</si>
  <si>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</si>
  <si>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</si>
  <si>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</si>
  <si>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</si>
  <si>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</si>
  <si>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</si>
  <si>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</si>
  <si>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</si>
  <si>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</si>
  <si>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</si>
  <si>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</si>
  <si>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</si>
  <si>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</si>
  <si>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</si>
  <si>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</si>
  <si>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</si>
  <si>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</si>
  <si>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</si>
  <si>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</si>
  <si>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</si>
  <si>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</si>
  <si>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</si>
  <si>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</si>
  <si>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</si>
  <si>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</si>
  <si>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</si>
  <si>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</si>
  <si>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</si>
  <si>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</si>
  <si>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</si>
  <si>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</si>
  <si>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</si>
  <si>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</si>
  <si>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</si>
  <si>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</si>
  <si>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</si>
  <si>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</si>
  <si>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</si>
  <si>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</si>
  <si>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</si>
  <si>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</si>
  <si>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</si>
  <si>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</si>
  <si>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</si>
  <si>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</si>
  <si>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</si>
  <si>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</si>
  <si>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</si>
  <si>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</si>
  <si>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</si>
  <si>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</si>
  <si>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</si>
  <si>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</si>
  <si>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</si>
  <si>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</si>
  <si>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</si>
  <si>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</si>
  <si>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</si>
  <si>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</si>
  <si>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</si>
  <si>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</si>
  <si>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</si>
  <si>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</si>
  <si>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</si>
  <si>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</si>
  <si>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</si>
  <si>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</si>
  <si>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</si>
  <si>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</si>
  <si>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</si>
  <si>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</si>
  <si>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</si>
  <si>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</si>
  <si>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</si>
  <si>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</si>
  <si>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</si>
  <si>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</si>
  <si>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</si>
  <si>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</si>
  <si>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</si>
  <si>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</si>
  <si>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</si>
  <si>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</si>
  <si>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</si>
  <si>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</si>
  <si>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</si>
  <si>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</si>
  <si>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</si>
  <si>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</si>
  <si>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</si>
  <si>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</si>
  <si>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</si>
  <si>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</si>
  <si>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</si>
  <si>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</si>
  <si>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</si>
  <si>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</si>
  <si>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</si>
  <si>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</si>
  <si>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</si>
  <si>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</si>
  <si>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</si>
  <si>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</si>
  <si>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</si>
  <si>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</si>
  <si>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</si>
  <si>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</si>
  <si>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</si>
  <si>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</si>
  <si>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</si>
  <si>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</si>
  <si>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</si>
  <si>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</si>
  <si>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</si>
  <si>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</si>
  <si>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</si>
  <si>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</si>
  <si>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</si>
  <si>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</si>
  <si>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</si>
  <si>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</si>
  <si>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</si>
  <si>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</si>
  <si>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</si>
  <si>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</si>
  <si>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</si>
  <si>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</si>
  <si>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</si>
  <si>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</si>
  <si>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</si>
  <si>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</si>
  <si>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</si>
  <si>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</si>
  <si>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</si>
  <si>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</si>
  <si>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</si>
  <si>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</si>
  <si>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</si>
  <si>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</si>
  <si>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</si>
  <si>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</si>
  <si>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</si>
  <si>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</si>
  <si>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</si>
  <si>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</si>
  <si>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</si>
  <si>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</si>
  <si>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</si>
  <si>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</si>
  <si>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</si>
  <si>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</si>
  <si>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</si>
  <si>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</si>
  <si>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</si>
  <si>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</si>
  <si>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</si>
  <si>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</si>
  <si>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</si>
  <si>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</si>
  <si>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</si>
  <si>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</si>
  <si>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</si>
  <si>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</si>
  <si>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</si>
  <si>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</si>
  <si>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</si>
  <si>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</si>
  <si>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</si>
  <si>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</si>
  <si>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</si>
  <si>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</si>
  <si>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</si>
  <si>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</si>
  <si>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</si>
  <si>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</si>
  <si>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</si>
  <si>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</si>
  <si>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</si>
  <si>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</si>
  <si>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</si>
  <si>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</si>
  <si>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</si>
  <si>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</si>
  <si>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</si>
  <si>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</si>
  <si>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</si>
  <si>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</si>
  <si>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</si>
  <si>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</si>
  <si>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</si>
  <si>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</si>
  <si>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</si>
  <si>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</si>
  <si>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</si>
  <si>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</si>
  <si>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</si>
  <si>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</si>
  <si>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</si>
  <si>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</si>
  <si>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</si>
  <si>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</si>
  <si>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</si>
  <si>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</si>
  <si>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</si>
  <si>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</si>
  <si>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</si>
  <si>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</si>
  <si>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</si>
  <si>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</si>
  <si>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</si>
  <si>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</si>
  <si>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</si>
  <si>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</si>
  <si>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</si>
  <si>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</si>
  <si>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</si>
  <si>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</si>
  <si>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</si>
  <si>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</si>
  <si>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</si>
  <si>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</si>
  <si>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</si>
  <si>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</si>
  <si>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</si>
  <si>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</si>
  <si>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</si>
  <si>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</si>
  <si>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</si>
  <si>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</si>
  <si>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</si>
  <si>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</si>
  <si>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</si>
  <si>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</si>
  <si>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</si>
  <si>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</si>
  <si>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</si>
  <si>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</si>
  <si>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</si>
  <si>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</si>
  <si>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</si>
  <si>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</si>
  <si>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</si>
  <si>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</si>
  <si>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</si>
  <si>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</si>
  <si>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</si>
  <si>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</si>
  <si>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</si>
  <si>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</si>
  <si>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</si>
  <si>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</si>
  <si>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</si>
  <si>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</si>
  <si>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</si>
  <si>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</si>
  <si>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</si>
  <si>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</si>
  <si>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</si>
  <si>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</si>
  <si>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</si>
  <si>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</si>
  <si>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</si>
  <si>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</si>
  <si>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</si>
  <si>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70-79</t>
  </si>
  <si>
    <t>경기 최대</t>
  </si>
  <si>
    <t>경기 최소</t>
  </si>
  <si>
    <t>서울 최대</t>
  </si>
  <si>
    <t>서울 최소</t>
  </si>
  <si>
    <t>90-100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</si>
</sst>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&quot;&quot;음&quot;\ 0%;[&lt;0.5]&quot;나&quot;&quot;쁨&quot;\ 0%;&quot;보&quot;&quot;통&quot;\ 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181" fontId="0" fillId="0" borderId="1" xfId="1" applyNumberFormat="1" applyFont="1" applyBorder="1" applyAlignment="1">
      <alignment horizontal="center"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B85-4CCE-81D4-BD7D952B20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서식헤제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승영" refreshedDate="45790.496684837963" backgroundQuery="1" createdVersion="8" refreshedVersion="8" minRefreshableVersion="3" recordCount="33" xr:uid="{11BB7E09-354D-41DB-AA8A-E48EAF249C09}">
  <cacheSource type="external" connectionId="3"/>
  <cacheFields count="12">
    <cacheField name="처방번호" numFmtId="0">
      <sharedItems/>
    </cacheField>
    <cacheField name="가입자일련번호" numFmtId="0">
      <sharedItems containsSemiMixedTypes="0" containsString="0" containsNumber="1" containsInteger="1" minValue="145694" maxValue="937768" count="11">
        <n v="453555"/>
        <n v="239850"/>
        <n v="487036"/>
        <n v="855434"/>
        <n v="701855"/>
        <n v="792876"/>
        <n v="145694"/>
        <n v="745444"/>
        <n v="937768"/>
        <n v="284064"/>
        <n v="423576"/>
      </sharedItems>
    </cacheField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3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3">
        <s v="서울"/>
        <s v="경기"/>
        <s v="제주"/>
      </sharedItems>
    </cacheField>
    <cacheField name="요양개시일자" numFmtId="0">
      <sharedItems containsSemiMixedTypes="0" containsNonDate="0" containsDate="1" containsString="0" minDate="2024-01-05T00:00:00" maxDate="2024-12-06T00:00:00"/>
    </cacheField>
    <cacheField name="성분코드" numFmtId="0">
      <sharedItems/>
    </cacheField>
    <cacheField name="성분정보" numFmtId="0">
      <sharedItems count="13">
        <s v="내복점안제"/>
        <s v="외용서방형정제"/>
        <s v="내복서방형정제"/>
        <s v="외용점안제"/>
        <s v="주세점안제"/>
        <s v="주세시럽제"/>
        <s v="내복시럽제"/>
        <s v="외용경질캡슐제"/>
        <s v="내복정제"/>
        <s v="주세정제"/>
        <s v="주세경질캡슐제"/>
        <s v="내복경질캡슐제"/>
        <s v="주세서방형정제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8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8"/>
        <n v="0.6"/>
        <n v="1"/>
        <n v="1.2000000000000002"/>
        <n v="2.4000000000000004"/>
        <n v="1.5"/>
      </sharedItems>
    </cacheField>
    <cacheField name="총투여일수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단가" numFmtId="0">
      <sharedItems containsSemiMixedTypes="0" containsString="0" containsNumber="1" containsInteger="1" minValue="3600" maxValue="9700" count="26">
        <n v="5600"/>
        <n v="9100"/>
        <n v="7900"/>
        <n v="9000"/>
        <n v="8500"/>
        <n v="7000"/>
        <n v="7800"/>
        <n v="4100"/>
        <n v="5800"/>
        <n v="7300"/>
        <n v="5700"/>
        <n v="7100"/>
        <n v="3600"/>
        <n v="8200"/>
        <n v="4300"/>
        <n v="6300"/>
        <n v="6500"/>
        <n v="8900"/>
        <n v="4200"/>
        <n v="3700"/>
        <n v="4700"/>
        <n v="9700"/>
        <n v="5300"/>
        <n v="8700"/>
        <n v="7700"/>
        <n v="49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453555-3"/>
    <x v="0"/>
    <x v="0"/>
    <x v="0"/>
    <x v="0"/>
    <d v="2024-01-19T00:00:00"/>
    <s v="155638AOS"/>
    <x v="0"/>
    <x v="0"/>
    <x v="0"/>
    <x v="0"/>
    <x v="0"/>
  </r>
  <r>
    <s v="239850-1"/>
    <x v="1"/>
    <x v="0"/>
    <x v="1"/>
    <x v="0"/>
    <d v="2024-01-09T00:00:00"/>
    <s v="207631CTR"/>
    <x v="1"/>
    <x v="0"/>
    <x v="0"/>
    <x v="1"/>
    <x v="1"/>
  </r>
  <r>
    <s v="239850-2"/>
    <x v="1"/>
    <x v="0"/>
    <x v="2"/>
    <x v="1"/>
    <d v="2024-02-05T00:00:00"/>
    <s v="214144ATR"/>
    <x v="2"/>
    <x v="1"/>
    <x v="1"/>
    <x v="2"/>
    <x v="2"/>
  </r>
  <r>
    <s v="453555-7"/>
    <x v="0"/>
    <x v="1"/>
    <x v="3"/>
    <x v="1"/>
    <d v="2024-09-20T00:00:00"/>
    <s v="244677COS"/>
    <x v="3"/>
    <x v="2"/>
    <x v="2"/>
    <x v="2"/>
    <x v="2"/>
  </r>
  <r>
    <s v="487036-4"/>
    <x v="2"/>
    <x v="0"/>
    <x v="4"/>
    <x v="1"/>
    <d v="2024-10-25T00:00:00"/>
    <s v="246537BOS"/>
    <x v="4"/>
    <x v="0"/>
    <x v="3"/>
    <x v="0"/>
    <x v="3"/>
  </r>
  <r>
    <s v="855434-3"/>
    <x v="3"/>
    <x v="0"/>
    <x v="5"/>
    <x v="0"/>
    <d v="2024-10-26T00:00:00"/>
    <s v="281792BSY"/>
    <x v="5"/>
    <x v="1"/>
    <x v="4"/>
    <x v="1"/>
    <x v="4"/>
  </r>
  <r>
    <s v="701855-2"/>
    <x v="4"/>
    <x v="1"/>
    <x v="6"/>
    <x v="2"/>
    <d v="2024-05-06T00:00:00"/>
    <s v="284511ASY"/>
    <x v="6"/>
    <x v="0"/>
    <x v="5"/>
    <x v="0"/>
    <x v="4"/>
  </r>
  <r>
    <s v="792876-1"/>
    <x v="5"/>
    <x v="0"/>
    <x v="7"/>
    <x v="1"/>
    <d v="2024-01-07T00:00:00"/>
    <s v="343464CCH"/>
    <x v="7"/>
    <x v="0"/>
    <x v="5"/>
    <x v="2"/>
    <x v="5"/>
  </r>
  <r>
    <s v="145694-2"/>
    <x v="6"/>
    <x v="1"/>
    <x v="7"/>
    <x v="0"/>
    <d v="2024-05-18T00:00:00"/>
    <s v="402974ATB"/>
    <x v="8"/>
    <x v="3"/>
    <x v="6"/>
    <x v="1"/>
    <x v="6"/>
  </r>
  <r>
    <s v="453555-1"/>
    <x v="0"/>
    <x v="0"/>
    <x v="8"/>
    <x v="1"/>
    <d v="2024-01-05T00:00:00"/>
    <s v="445202BTB"/>
    <x v="9"/>
    <x v="4"/>
    <x v="7"/>
    <x v="1"/>
    <x v="7"/>
  </r>
  <r>
    <s v="745444-1"/>
    <x v="7"/>
    <x v="0"/>
    <x v="9"/>
    <x v="0"/>
    <d v="2024-05-11T00:00:00"/>
    <s v="479834BSY"/>
    <x v="5"/>
    <x v="3"/>
    <x v="6"/>
    <x v="0"/>
    <x v="8"/>
  </r>
  <r>
    <s v="145694-1"/>
    <x v="6"/>
    <x v="1"/>
    <x v="10"/>
    <x v="2"/>
    <d v="2024-04-08T00:00:00"/>
    <s v="481914AOS"/>
    <x v="0"/>
    <x v="0"/>
    <x v="0"/>
    <x v="3"/>
    <x v="9"/>
  </r>
  <r>
    <s v="701855-3"/>
    <x v="4"/>
    <x v="1"/>
    <x v="11"/>
    <x v="0"/>
    <d v="2024-11-20T00:00:00"/>
    <s v="512521ASY"/>
    <x v="6"/>
    <x v="3"/>
    <x v="8"/>
    <x v="2"/>
    <x v="10"/>
  </r>
  <r>
    <s v="239850-6"/>
    <x v="1"/>
    <x v="0"/>
    <x v="12"/>
    <x v="2"/>
    <d v="2024-09-18T00:00:00"/>
    <s v="523910AOS"/>
    <x v="0"/>
    <x v="3"/>
    <x v="6"/>
    <x v="3"/>
    <x v="11"/>
  </r>
  <r>
    <s v="239850-4"/>
    <x v="1"/>
    <x v="0"/>
    <x v="2"/>
    <x v="1"/>
    <d v="2024-03-27T00:00:00"/>
    <s v="543445BCH"/>
    <x v="10"/>
    <x v="5"/>
    <x v="9"/>
    <x v="1"/>
    <x v="12"/>
  </r>
  <r>
    <s v="855434-1"/>
    <x v="3"/>
    <x v="0"/>
    <x v="13"/>
    <x v="1"/>
    <d v="2024-03-20T00:00:00"/>
    <s v="548972ASY"/>
    <x v="6"/>
    <x v="1"/>
    <x v="10"/>
    <x v="4"/>
    <x v="13"/>
  </r>
  <r>
    <s v="701855-1"/>
    <x v="4"/>
    <x v="1"/>
    <x v="14"/>
    <x v="1"/>
    <d v="2024-02-03T00:00:00"/>
    <s v="569383ATB"/>
    <x v="8"/>
    <x v="5"/>
    <x v="11"/>
    <x v="1"/>
    <x v="1"/>
  </r>
  <r>
    <s v="145694-4"/>
    <x v="6"/>
    <x v="1"/>
    <x v="15"/>
    <x v="0"/>
    <d v="2024-10-12T00:00:00"/>
    <s v="582870COS"/>
    <x v="3"/>
    <x v="0"/>
    <x v="3"/>
    <x v="2"/>
    <x v="13"/>
  </r>
  <r>
    <s v="937768-1"/>
    <x v="8"/>
    <x v="1"/>
    <x v="15"/>
    <x v="2"/>
    <d v="2024-05-11T00:00:00"/>
    <s v="586102CTR"/>
    <x v="1"/>
    <x v="2"/>
    <x v="12"/>
    <x v="2"/>
    <x v="14"/>
  </r>
  <r>
    <s v="487036-3"/>
    <x v="2"/>
    <x v="1"/>
    <x v="16"/>
    <x v="0"/>
    <d v="2024-10-04T00:00:00"/>
    <s v="620597BCH"/>
    <x v="10"/>
    <x v="3"/>
    <x v="13"/>
    <x v="4"/>
    <x v="15"/>
  </r>
  <r>
    <s v="487036-1"/>
    <x v="2"/>
    <x v="1"/>
    <x v="8"/>
    <x v="0"/>
    <d v="2024-03-05T00:00:00"/>
    <s v="631644BOS"/>
    <x v="4"/>
    <x v="6"/>
    <x v="14"/>
    <x v="2"/>
    <x v="16"/>
  </r>
  <r>
    <s v="453555-5"/>
    <x v="0"/>
    <x v="1"/>
    <x v="10"/>
    <x v="0"/>
    <d v="2024-05-22T00:00:00"/>
    <s v="649236BOS"/>
    <x v="4"/>
    <x v="5"/>
    <x v="11"/>
    <x v="1"/>
    <x v="17"/>
  </r>
  <r>
    <s v="453555-4"/>
    <x v="0"/>
    <x v="1"/>
    <x v="17"/>
    <x v="0"/>
    <d v="2024-04-24T00:00:00"/>
    <s v="652155BCH"/>
    <x v="10"/>
    <x v="0"/>
    <x v="5"/>
    <x v="0"/>
    <x v="18"/>
  </r>
  <r>
    <s v="453555-2"/>
    <x v="0"/>
    <x v="1"/>
    <x v="18"/>
    <x v="0"/>
    <d v="2024-01-09T00:00:00"/>
    <s v="680668ACH"/>
    <x v="11"/>
    <x v="1"/>
    <x v="1"/>
    <x v="4"/>
    <x v="19"/>
  </r>
  <r>
    <s v="145694-3"/>
    <x v="6"/>
    <x v="0"/>
    <x v="6"/>
    <x v="1"/>
    <d v="2024-06-02T00:00:00"/>
    <s v="708898CTR"/>
    <x v="1"/>
    <x v="7"/>
    <x v="15"/>
    <x v="4"/>
    <x v="16"/>
  </r>
  <r>
    <s v="284064-1"/>
    <x v="9"/>
    <x v="1"/>
    <x v="19"/>
    <x v="0"/>
    <d v="2024-05-02T00:00:00"/>
    <s v="734029BTB"/>
    <x v="9"/>
    <x v="3"/>
    <x v="13"/>
    <x v="2"/>
    <x v="20"/>
  </r>
  <r>
    <s v="855434-2"/>
    <x v="3"/>
    <x v="1"/>
    <x v="20"/>
    <x v="0"/>
    <d v="2024-07-08T00:00:00"/>
    <s v="743202ACH"/>
    <x v="11"/>
    <x v="2"/>
    <x v="2"/>
    <x v="3"/>
    <x v="21"/>
  </r>
  <r>
    <s v="239850-7"/>
    <x v="1"/>
    <x v="1"/>
    <x v="21"/>
    <x v="0"/>
    <d v="2024-12-05T00:00:00"/>
    <s v="743874AOS"/>
    <x v="0"/>
    <x v="2"/>
    <x v="16"/>
    <x v="0"/>
    <x v="22"/>
  </r>
  <r>
    <s v="239850-5"/>
    <x v="1"/>
    <x v="1"/>
    <x v="0"/>
    <x v="0"/>
    <d v="2024-06-27T00:00:00"/>
    <s v="764116BTR"/>
    <x v="12"/>
    <x v="1"/>
    <x v="10"/>
    <x v="2"/>
    <x v="23"/>
  </r>
  <r>
    <s v="239850-3"/>
    <x v="1"/>
    <x v="1"/>
    <x v="22"/>
    <x v="1"/>
    <d v="2024-02-23T00:00:00"/>
    <s v="806414CCH"/>
    <x v="7"/>
    <x v="3"/>
    <x v="13"/>
    <x v="0"/>
    <x v="12"/>
  </r>
  <r>
    <s v="453555-6"/>
    <x v="0"/>
    <x v="1"/>
    <x v="23"/>
    <x v="1"/>
    <d v="2024-08-08T00:00:00"/>
    <s v="825634COS"/>
    <x v="3"/>
    <x v="6"/>
    <x v="17"/>
    <x v="3"/>
    <x v="24"/>
  </r>
  <r>
    <s v="487036-2"/>
    <x v="2"/>
    <x v="1"/>
    <x v="16"/>
    <x v="0"/>
    <d v="2024-08-25T00:00:00"/>
    <s v="925427CTR"/>
    <x v="1"/>
    <x v="0"/>
    <x v="5"/>
    <x v="4"/>
    <x v="5"/>
  </r>
  <r>
    <s v="423576-1"/>
    <x v="10"/>
    <x v="1"/>
    <x v="24"/>
    <x v="2"/>
    <d v="2024-01-10T00:00:00"/>
    <s v="947008BTR"/>
    <x v="12"/>
    <x v="3"/>
    <x v="6"/>
    <x v="3"/>
    <x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B40808-E510-4B37-82EA-5A3E6A33CB6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12">
    <pivotField compact="0" showAll="0"/>
    <pivotField compact="0" showAll="0"/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includeNewItemsInFilter="1" maxSubtotal="1" minSubtotal="1">
      <items count="5">
        <item x="1"/>
        <item x="0"/>
        <item h="1" x="2"/>
        <item t="max"/>
        <item t="min"/>
      </items>
    </pivotField>
    <pivotField compact="0" showAll="0"/>
    <pivotField compact="0" showAll="0"/>
    <pivotField compact="0" showAll="0"/>
    <pivotField dataField="1" compact="0" showAll="0">
      <items count="9">
        <item x="0"/>
        <item x="3"/>
        <item x="7"/>
        <item x="6"/>
        <item x="4"/>
        <item x="1"/>
        <item x="2"/>
        <item x="5"/>
        <item t="default"/>
      </items>
    </pivotField>
    <pivotField dataField="1" compact="0" showAll="0">
      <items count="19">
        <item x="5"/>
        <item x="6"/>
        <item x="3"/>
        <item x="13"/>
        <item x="0"/>
        <item x="1"/>
        <item x="12"/>
        <item x="8"/>
        <item x="9"/>
        <item x="14"/>
        <item x="15"/>
        <item x="4"/>
        <item x="17"/>
        <item x="2"/>
        <item x="7"/>
        <item x="11"/>
        <item x="10"/>
        <item x="16"/>
        <item t="default"/>
      </items>
    </pivotField>
    <pivotField compact="0" showAll="0"/>
    <pivotField compact="0" showAll="0"/>
  </pivotFields>
  <rowFields count="2">
    <field x="4"/>
    <field x="3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평균 : 일일투약량" fld="9" subtotal="average" baseField="3" baseItem="3" numFmtId="177"/>
    <dataField name="평균 : 일회투약량" fld="8" subtotal="average" baseField="3" baseItem="3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7" workbookViewId="0">
      <selection activeCell="E47" sqref="E47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5.09765625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t="s">
        <v>271</v>
      </c>
      <c r="B32" s="26" t="s">
        <v>272</v>
      </c>
    </row>
    <row r="33" spans="1:5">
      <c r="A33" t="b">
        <f>AND(YEAR(G3)=2023,RIGHT(E3,2)="외과")</f>
        <v>0</v>
      </c>
      <c r="B33" s="26" t="s">
        <v>273</v>
      </c>
    </row>
    <row r="34" spans="1:5">
      <c r="A34" t="b">
        <f>AND(YEAR(G3)=2023,RIGHT(E3,2)="외과")</f>
        <v>0</v>
      </c>
      <c r="B34" s="26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Q12" sqref="Q12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R19" sqref="R19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9" t="s">
        <v>16</v>
      </c>
      <c r="P2" s="31">
        <f>COUNTIFS(F3:F35,"&lt;="&amp;EOMONTH(MIN(F3:F35),0),C3:C35,"여성")</f>
        <v>4</v>
      </c>
    </row>
    <row r="3" spans="1:20">
      <c r="A3" s="14" t="str">
        <f t="array" ref="A3">B3&amp;"-"&amp;SUM(IF((B3=$B$3:$B$35)*(F3&gt;$F$3:$F$35),1))+1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0"/>
      <c r="P3" s="31"/>
    </row>
    <row r="4" spans="1:20">
      <c r="A4" s="14" t="str">
        <f t="array" ref="A4">B4&amp;"-"&amp;SUM(IF((B4=$B$3:$B$35)*(F4&gt;$F$3:$F$35),1))+1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B5&amp;"-"&amp;SUM(IF((B5=$B$3:$B$35)*(F5&gt;$F$3:$F$35),1))+1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B6&amp;"-"&amp;SUM(IF((B6=$B$3:$B$35)*(F6&gt;$F$3:$F$35),1))+1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B7&amp;"-"&amp;SUM(IF((B7=$B$3:$B$35)*(F7&gt;$F$3:$F$35),1))+1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B8&amp;"-"&amp;SUM(IF((B8=$B$3:$B$35)*(F8&gt;$F$3:$F$35),1))+1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B9&amp;"-"&amp;SUM(IF((B9=$B$3:$B$35)*(F9&gt;$F$3:$F$35),1))+1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B10&amp;"-"&amp;SUM(IF((B10=$B$3:$B$35)*(F10&gt;$F$3:$F$35),1))+1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B11&amp;"-"&amp;SUM(IF((B11=$B$3:$B$35)*(F11&gt;$F$3:$F$35),1))+1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B12&amp;"-"&amp;SUM(IF((B12=$B$3:$B$35)*(F12&gt;$F$3:$F$35),1))+1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B13&amp;"-"&amp;SUM(IF((B13=$B$3:$B$35)*(F13&gt;$F$3:$F$35),1))+1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B14&amp;"-"&amp;SUM(IF((B14=$B$3:$B$35)*(F14&gt;$F$3:$F$35),1))+1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B15&amp;"-"&amp;SUM(IF((B15=$B$3:$B$35)*(F15&gt;$F$3:$F$35),1))+1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B16&amp;"-"&amp;SUM(IF((B16=$B$3:$B$35)*(F16&gt;$F$3:$F$35),1))+1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B17&amp;"-"&amp;SUM(IF((B17=$B$3:$B$35)*(F17&gt;$F$3:$F$35),1))+1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B18&amp;"-"&amp;SUM(IF((B18=$B$3:$B$35)*(F18&gt;$F$3:$F$35),1))+1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B19&amp;"-"&amp;SUM(IF((B19=$B$3:$B$35)*(F19&gt;$F$3:$F$35),1))+1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B20&amp;"-"&amp;SUM(IF((B20=$B$3:$B$35)*(F20&gt;$F$3:$F$35),1))+1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B21&amp;"-"&amp;SUM(IF((B21=$B$3:$B$35)*(F21&gt;$F$3:$F$35),1))+1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B22&amp;"-"&amp;SUM(IF((B22=$B$3:$B$35)*(F22&gt;$F$3:$F$35),1))+1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B23&amp;"-"&amp;SUM(IF((B23=$B$3:$B$35)*(F23&gt;$F$3:$F$35),1))+1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B24&amp;"-"&amp;SUM(IF((B24=$B$3:$B$35)*(F24&gt;$F$3:$F$35),1))+1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B25&amp;"-"&amp;SUM(IF((B25=$B$3:$B$35)*(F25&gt;$F$3:$F$35),1))+1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B26&amp;"-"&amp;SUM(IF((B26=$B$3:$B$35)*(F26&gt;$F$3:$F$35),1))+1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B27&amp;"-"&amp;SUM(IF((B27=$B$3:$B$35)*(F27&gt;$F$3:$F$35),1))+1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B28&amp;"-"&amp;SUM(IF((B28=$B$3:$B$35)*(F28&gt;$F$3:$F$35),1))+1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B29&amp;"-"&amp;SUM(IF((B29=$B$3:$B$35)*(F29&gt;$F$3:$F$35),1))+1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B30&amp;"-"&amp;SUM(IF((B30=$B$3:$B$35)*(F30&gt;$F$3:$F$35),1))+1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B31&amp;"-"&amp;SUM(IF((B31=$B$3:$B$35)*(F31&gt;$F$3:$F$35),1))+1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B32&amp;"-"&amp;SUM(IF((B32=$B$3:$B$35)*(F32&gt;$F$3:$F$35),1))+1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B33&amp;"-"&amp;SUM(IF((B33=$B$3:$B$35)*(F33&gt;$F$3:$F$35),1))+1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B34&amp;"-"&amp;SUM(IF((B34=$B$3:$B$35)*(F34&gt;$F$3:$F$35),1))+1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B35&amp;"-"&amp;SUM(IF((B35=$B$3:$B$35)*(F35&gt;$F$3:$F$35),1))+1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B6" sqref="B6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  <col min="5" max="9" width="4.3984375" bestFit="1" customWidth="1"/>
    <col min="10" max="10" width="6.796875" bestFit="1" customWidth="1"/>
    <col min="11" max="11" width="8.09765625" bestFit="1" customWidth="1"/>
    <col min="12" max="12" width="6.3984375" bestFit="1" customWidth="1"/>
    <col min="13" max="13" width="8.09765625" bestFit="1" customWidth="1"/>
    <col min="14" max="14" width="6.3984375" bestFit="1" customWidth="1"/>
    <col min="15" max="15" width="8.09765625" bestFit="1" customWidth="1"/>
    <col min="16" max="16" width="6.3984375" bestFit="1" customWidth="1"/>
    <col min="17" max="17" width="8.09765625" bestFit="1" customWidth="1"/>
    <col min="18" max="18" width="6.3984375" bestFit="1" customWidth="1"/>
    <col min="19" max="19" width="8.09765625" bestFit="1" customWidth="1"/>
    <col min="20" max="20" width="4.3984375" bestFit="1" customWidth="1"/>
    <col min="21" max="21" width="6.59765625" bestFit="1" customWidth="1"/>
    <col min="22" max="22" width="6.3984375" bestFit="1" customWidth="1"/>
    <col min="23" max="23" width="8.09765625" bestFit="1" customWidth="1"/>
    <col min="24" max="24" width="6.3984375" bestFit="1" customWidth="1"/>
    <col min="25" max="25" width="8.09765625" bestFit="1" customWidth="1"/>
    <col min="26" max="26" width="6.3984375" bestFit="1" customWidth="1"/>
    <col min="27" max="27" width="8.09765625" bestFit="1" customWidth="1"/>
    <col min="28" max="28" width="6.3984375" bestFit="1" customWidth="1"/>
    <col min="29" max="29" width="8.09765625" bestFit="1" customWidth="1"/>
    <col min="30" max="30" width="6.3984375" bestFit="1" customWidth="1"/>
    <col min="31" max="31" width="8.09765625" bestFit="1" customWidth="1"/>
    <col min="32" max="32" width="6.3984375" bestFit="1" customWidth="1"/>
    <col min="33" max="33" width="8.09765625" bestFit="1" customWidth="1"/>
    <col min="34" max="34" width="6.3984375" bestFit="1" customWidth="1"/>
    <col min="35" max="35" width="8.09765625" bestFit="1" customWidth="1"/>
    <col min="36" max="36" width="6.3984375" bestFit="1" customWidth="1"/>
    <col min="37" max="37" width="8.09765625" bestFit="1" customWidth="1"/>
    <col min="38" max="38" width="6.796875" bestFit="1" customWidth="1"/>
  </cols>
  <sheetData>
    <row r="2" spans="1:4">
      <c r="A2" s="27" t="s">
        <v>86</v>
      </c>
      <c r="B2" t="s">
        <v>275</v>
      </c>
    </row>
    <row r="4" spans="1:4">
      <c r="A4" s="27" t="s">
        <v>88</v>
      </c>
      <c r="B4" s="27" t="s">
        <v>87</v>
      </c>
      <c r="C4" t="s">
        <v>277</v>
      </c>
      <c r="D4" t="s">
        <v>278</v>
      </c>
    </row>
    <row r="5" spans="1:4">
      <c r="A5" t="s">
        <v>46</v>
      </c>
      <c r="C5" s="28"/>
      <c r="D5" s="28"/>
    </row>
    <row r="6" spans="1:4">
      <c r="B6" t="s">
        <v>279</v>
      </c>
      <c r="C6" s="28">
        <v>1.3333333333333333</v>
      </c>
      <c r="D6" s="28">
        <v>0.46666666666666662</v>
      </c>
    </row>
    <row r="7" spans="1:4">
      <c r="B7" t="s">
        <v>280</v>
      </c>
      <c r="C7" s="28">
        <v>1.7999999999999998</v>
      </c>
      <c r="D7" s="28">
        <v>0.6</v>
      </c>
    </row>
    <row r="8" spans="1:4">
      <c r="B8" t="s">
        <v>281</v>
      </c>
      <c r="C8" s="28">
        <v>0.2</v>
      </c>
      <c r="D8" s="28">
        <v>0.2</v>
      </c>
    </row>
    <row r="9" spans="1:4">
      <c r="B9" t="s">
        <v>282</v>
      </c>
      <c r="C9" s="28">
        <v>0.95</v>
      </c>
      <c r="D9" s="28">
        <v>0.67500000000000004</v>
      </c>
    </row>
    <row r="10" spans="1:4">
      <c r="B10" t="s">
        <v>283</v>
      </c>
      <c r="C10" s="28">
        <v>1.8</v>
      </c>
      <c r="D10" s="28">
        <v>0.9</v>
      </c>
    </row>
    <row r="11" spans="1:4">
      <c r="B11" t="s">
        <v>289</v>
      </c>
      <c r="C11" s="28">
        <v>1.2000000000000002</v>
      </c>
      <c r="D11" s="28">
        <v>0.4</v>
      </c>
    </row>
    <row r="12" spans="1:4">
      <c r="A12" t="s">
        <v>285</v>
      </c>
      <c r="C12" s="28">
        <v>2.0999999999999996</v>
      </c>
      <c r="D12" s="28">
        <v>0.9</v>
      </c>
    </row>
    <row r="13" spans="1:4">
      <c r="A13" t="s">
        <v>286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280</v>
      </c>
      <c r="C15" s="28">
        <v>1</v>
      </c>
      <c r="D15" s="28">
        <v>0.5</v>
      </c>
    </row>
    <row r="16" spans="1:4">
      <c r="B16" t="s">
        <v>281</v>
      </c>
      <c r="C16" s="28">
        <v>0.375</v>
      </c>
      <c r="D16" s="28">
        <v>0.25</v>
      </c>
    </row>
    <row r="17" spans="1:4">
      <c r="B17" t="s">
        <v>282</v>
      </c>
      <c r="C17" s="28">
        <v>1.0499999999999998</v>
      </c>
      <c r="D17" s="28">
        <v>0.7</v>
      </c>
    </row>
    <row r="18" spans="1:4">
      <c r="B18" t="s">
        <v>284</v>
      </c>
      <c r="C18" s="28">
        <v>0.57499999999999996</v>
      </c>
      <c r="D18" s="28">
        <v>0.25</v>
      </c>
    </row>
    <row r="19" spans="1:4">
      <c r="B19" t="s">
        <v>283</v>
      </c>
      <c r="C19" s="28">
        <v>1.4</v>
      </c>
      <c r="D19" s="28">
        <v>0.55999999999999994</v>
      </c>
    </row>
    <row r="20" spans="1:4">
      <c r="B20" t="s">
        <v>289</v>
      </c>
      <c r="C20" s="28">
        <v>1.8</v>
      </c>
      <c r="D20" s="28">
        <v>0.9</v>
      </c>
    </row>
    <row r="21" spans="1:4">
      <c r="A21" t="s">
        <v>287</v>
      </c>
      <c r="C21" s="28">
        <v>2.4000000000000004</v>
      </c>
      <c r="D21" s="28">
        <v>0.9</v>
      </c>
    </row>
    <row r="22" spans="1:4">
      <c r="A22" t="s">
        <v>288</v>
      </c>
      <c r="C22" s="28">
        <v>0.2</v>
      </c>
      <c r="D22" s="28">
        <v>0.2</v>
      </c>
    </row>
    <row r="23" spans="1:4">
      <c r="A23" t="s">
        <v>276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5" sqref="B5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  <customFilter operator="lessThanOrEqual" val="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1F9AE0AB-B1CD-44D0-9856-E17EA07A08D2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tabSelected="1" workbookViewId="0">
      <selection activeCell="I10" sqref="I10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2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헤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K22" sqref="K22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/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승영 양</cp:lastModifiedBy>
  <cp:lastPrinted>2025-05-28T04:58:33Z</cp:lastPrinted>
  <dcterms:created xsi:type="dcterms:W3CDTF">2023-05-30T06:41:20Z</dcterms:created>
  <dcterms:modified xsi:type="dcterms:W3CDTF">2025-05-28T05:15:03Z</dcterms:modified>
</cp:coreProperties>
</file>