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vee\Desktop\"/>
    </mc:Choice>
  </mc:AlternateContent>
  <xr:revisionPtr revIDLastSave="0" documentId="13_ncr:1_{D378931C-5761-4CCE-97A2-F05CE164F844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3" l="1" a="1"/>
  <c r="M35" i="3"/>
  <c r="M4" i="3" a="1"/>
  <c r="M4" i="3"/>
  <c r="M5" i="3" a="1"/>
  <c r="M5" i="3"/>
  <c r="M6" i="3" a="1"/>
  <c r="M6" i="3"/>
  <c r="M7" i="3" a="1"/>
  <c r="M7" i="3"/>
  <c r="M8" i="3" a="1"/>
  <c r="M8" i="3"/>
  <c r="M9" i="3" a="1"/>
  <c r="M9" i="3"/>
  <c r="M10" i="3" a="1"/>
  <c r="M10" i="3"/>
  <c r="M11" i="3" a="1"/>
  <c r="M11" i="3"/>
  <c r="M12" i="3" a="1"/>
  <c r="M12" i="3"/>
  <c r="M13" i="3" a="1"/>
  <c r="M13" i="3"/>
  <c r="M14" i="3" a="1"/>
  <c r="M14" i="3"/>
  <c r="M15" i="3" a="1"/>
  <c r="M15" i="3"/>
  <c r="M16" i="3" a="1"/>
  <c r="M16" i="3"/>
  <c r="M17" i="3" a="1"/>
  <c r="M17" i="3"/>
  <c r="M18" i="3" a="1"/>
  <c r="M18" i="3"/>
  <c r="M19" i="3" a="1"/>
  <c r="M19" i="3"/>
  <c r="M20" i="3" a="1"/>
  <c r="M20" i="3"/>
  <c r="M21" i="3" a="1"/>
  <c r="M21" i="3"/>
  <c r="M22" i="3" a="1"/>
  <c r="M22" i="3"/>
  <c r="M23" i="3" a="1"/>
  <c r="M23" i="3"/>
  <c r="M24" i="3" a="1"/>
  <c r="M24" i="3"/>
  <c r="M25" i="3" a="1"/>
  <c r="M25" i="3"/>
  <c r="M26" i="3" a="1"/>
  <c r="M26" i="3"/>
  <c r="M27" i="3" a="1"/>
  <c r="M27" i="3"/>
  <c r="M28" i="3" a="1"/>
  <c r="M28" i="3"/>
  <c r="M29" i="3" a="1"/>
  <c r="M29" i="3"/>
  <c r="M30" i="3" a="1"/>
  <c r="M30" i="3"/>
  <c r="M31" i="3" a="1"/>
  <c r="M31" i="3"/>
  <c r="M32" i="3" a="1"/>
  <c r="M32" i="3"/>
  <c r="M33" i="3" a="1"/>
  <c r="M33" i="3"/>
  <c r="M34" i="3" a="1"/>
  <c r="M34" i="3"/>
  <c r="A4" i="3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/>
  <c r="A11" i="3" a="1"/>
  <c r="A11" i="3"/>
  <c r="A12" i="3" a="1"/>
  <c r="A12" i="3"/>
  <c r="A13" i="3" a="1"/>
  <c r="A13" i="3"/>
  <c r="A14" i="3" a="1"/>
  <c r="A14" i="3"/>
  <c r="A15" i="3" a="1"/>
  <c r="A15" i="3"/>
  <c r="A16" i="3" a="1"/>
  <c r="A16" i="3"/>
  <c r="A17" i="3" a="1"/>
  <c r="A17" i="3"/>
  <c r="A18" i="3" a="1"/>
  <c r="A18" i="3"/>
  <c r="A19" i="3" a="1"/>
  <c r="A19" i="3"/>
  <c r="A20" i="3" a="1"/>
  <c r="A20" i="3"/>
  <c r="A21" i="3" a="1"/>
  <c r="A21" i="3"/>
  <c r="A22" i="3" a="1"/>
  <c r="A22" i="3"/>
  <c r="A23" i="3" a="1"/>
  <c r="A23" i="3"/>
  <c r="A24" i="3" a="1"/>
  <c r="A24" i="3"/>
  <c r="A25" i="3" a="1"/>
  <c r="A25" i="3"/>
  <c r="A26" i="3" a="1"/>
  <c r="A26" i="3"/>
  <c r="A27" i="3" a="1"/>
  <c r="A27" i="3"/>
  <c r="A28" i="3" a="1"/>
  <c r="A28" i="3"/>
  <c r="A29" i="3" a="1"/>
  <c r="A29" i="3"/>
  <c r="A30" i="3" a="1"/>
  <c r="A30" i="3"/>
  <c r="A31" i="3" a="1"/>
  <c r="A31" i="3"/>
  <c r="A32" i="3" a="1"/>
  <c r="A32" i="3"/>
  <c r="A33" i="3" a="1"/>
  <c r="A33" i="3"/>
  <c r="A34" i="3" a="1"/>
  <c r="A34" i="3"/>
  <c r="A35" i="3" a="1"/>
  <c r="A35" i="3"/>
  <c r="A3" i="3" a="1"/>
  <c r="A3" i="3"/>
  <c r="M3" i="3" a="1"/>
  <c r="M3" i="3"/>
  <c r="P15" i="3" a="1"/>
  <c r="P15" i="3"/>
  <c r="P16" i="3" a="1"/>
  <c r="P16" i="3"/>
  <c r="P17" i="3" a="1"/>
  <c r="P17" i="3"/>
  <c r="P18" i="3" a="1"/>
  <c r="P18" i="3"/>
  <c r="P19" i="3" a="1"/>
  <c r="P19" i="3"/>
  <c r="P20" i="3" a="1"/>
  <c r="P20" i="3"/>
  <c r="P14" i="3" a="1"/>
  <c r="P14" i="3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98183E9-1588-4A57-903C-E5DE2F487802}" name="MS Access Database_Query2" type="1" refreshedVersion="8" background="1">
    <dbPr connection="DSN=MS Access Database;DBQ=C:\Users\lovee\Desktop\02 액세스\요양보호.accdb;DefaultDir=C:\Users\lovee\Desktop\02 액세스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lovee\Desktop\02 액세스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<sst xmlns="http://schemas.openxmlformats.org/spreadsheetml/2006/main" count="729" uniqueCount="292">
  <si>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</si>
  <si>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</si>
  <si>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</si>
  <si>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</si>
  <si>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</si>
  <si>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</si>
  <si>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</si>
  <si>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</si>
  <si>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</si>
  <si>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</si>
  <si>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</si>
  <si>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</si>
  <si>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</si>
  <si>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</si>
  <si>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</si>
  <si>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</si>
  <si>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</si>
  <si>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</si>
  <si>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</si>
  <si>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</si>
  <si>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</si>
  <si>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</si>
  <si>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</si>
  <si>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</si>
  <si>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</si>
  <si>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</si>
  <si>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</si>
  <si>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</si>
  <si>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</si>
  <si>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</si>
  <si>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</si>
  <si>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</si>
  <si>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</si>
  <si>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</si>
  <si>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</si>
  <si>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</si>
  <si>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</si>
  <si>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</si>
  <si>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</si>
  <si>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</si>
  <si>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</si>
  <si>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</si>
  <si>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</si>
  <si>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</si>
  <si>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</si>
  <si>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</si>
  <si>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</si>
  <si>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</si>
  <si>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</si>
  <si>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</si>
  <si>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</si>
  <si>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</si>
  <si>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</si>
  <si>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</si>
  <si>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</si>
  <si>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</si>
  <si>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</si>
  <si>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</si>
  <si>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</si>
  <si>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</si>
  <si>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</si>
  <si>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</si>
  <si>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</si>
  <si>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</si>
  <si>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</si>
  <si>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</si>
  <si>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</si>
  <si>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</si>
  <si>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</si>
  <si>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</si>
  <si>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</si>
  <si>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</si>
  <si>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</si>
  <si>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</si>
  <si>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</si>
  <si>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</si>
  <si>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</si>
  <si>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</si>
  <si>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</si>
  <si>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</si>
  <si>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</si>
  <si>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</si>
  <si>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</si>
  <si>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</si>
  <si>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</si>
  <si>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</si>
  <si>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</si>
  <si>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</si>
  <si>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</si>
  <si>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</si>
  <si>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</si>
  <si>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</si>
  <si>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</si>
  <si>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</si>
  <si>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</si>
  <si>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</si>
  <si>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</si>
  <si>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</si>
  <si>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</si>
  <si>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</si>
  <si>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</si>
  <si>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</si>
  <si>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</si>
  <si>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</si>
  <si>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</si>
  <si>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</si>
  <si>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</si>
  <si>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</si>
  <si>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</si>
  <si>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</si>
  <si>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</si>
  <si>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</si>
  <si>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</si>
  <si>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</si>
  <si>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</si>
  <si>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</si>
  <si>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</si>
  <si>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</si>
  <si>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</si>
  <si>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</si>
  <si>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</si>
  <si>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</si>
  <si>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</si>
  <si>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</si>
  <si>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</si>
  <si>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</si>
  <si>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</si>
  <si>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</si>
  <si>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</si>
  <si>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</si>
  <si>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</si>
  <si>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</si>
  <si>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</si>
  <si>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</si>
  <si>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</si>
  <si>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</si>
  <si>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</si>
  <si>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</si>
  <si>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</si>
  <si>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</si>
  <si>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</si>
  <si>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</si>
  <si>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</si>
  <si>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</si>
  <si>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</si>
  <si>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</si>
  <si>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</si>
  <si>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</si>
  <si>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</si>
  <si>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</si>
  <si>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</si>
  <si>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</si>
  <si>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</si>
  <si>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</si>
  <si>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</si>
  <si>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</si>
  <si>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</si>
  <si>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</si>
  <si>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</si>
  <si>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</si>
  <si>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</si>
  <si>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</si>
  <si>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</si>
  <si>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</si>
  <si>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</si>
  <si>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</si>
  <si>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</si>
  <si>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</si>
  <si>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</si>
  <si>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</si>
  <si>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</si>
  <si>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</si>
  <si>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</si>
  <si>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</si>
  <si>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</si>
  <si>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</si>
  <si>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</si>
  <si>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</si>
  <si>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</si>
  <si>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</si>
  <si>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</si>
  <si>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</si>
  <si>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</si>
  <si>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</si>
  <si>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</si>
  <si>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</si>
  <si>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</si>
  <si>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</si>
  <si>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</si>
  <si>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</si>
  <si>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</si>
  <si>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</si>
  <si>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</si>
  <si>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</si>
  <si>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</si>
  <si>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</si>
  <si>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</si>
  <si>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</si>
  <si>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</si>
  <si>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</si>
  <si>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</si>
  <si>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</si>
  <si>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</si>
  <si>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</si>
  <si>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</si>
  <si>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</si>
  <si>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</si>
  <si>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</si>
  <si>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</si>
  <si>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</si>
  <si>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</si>
  <si>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</si>
  <si>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</si>
  <si>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</si>
  <si>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</si>
  <si>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</si>
  <si>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</si>
  <si>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</si>
  <si>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</si>
  <si>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</si>
  <si>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</si>
  <si>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</si>
  <si>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</si>
  <si>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</si>
  <si>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</si>
  <si>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</si>
  <si>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</si>
  <si>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</si>
  <si>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</si>
  <si>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</si>
  <si>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</si>
  <si>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</si>
  <si>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</si>
  <si>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</si>
  <si>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</si>
  <si>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</si>
  <si>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</si>
  <si>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</si>
  <si>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</si>
  <si>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</si>
  <si>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</si>
  <si>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</si>
  <si>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</si>
  <si>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</si>
  <si>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</si>
  <si>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</si>
  <si>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</si>
  <si>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</si>
  <si>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</si>
  <si>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</si>
  <si>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</si>
  <si>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</si>
  <si>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</si>
  <si>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</si>
  <si>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</si>
  <si>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</si>
  <si>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</si>
  <si>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</si>
  <si>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</si>
  <si>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</si>
  <si>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</si>
  <si>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</si>
  <si>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</si>
  <si>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</si>
  <si>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</si>
  <si>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</si>
  <si>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</si>
  <si>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</si>
  <si>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</si>
  <si>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</si>
  <si>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</si>
  <si>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</si>
  <si>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</si>
  <si>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</si>
  <si>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</si>
  <si>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0원</t>
  </si>
  <si>
    <t>750,000원</t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</si>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</sst>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C2-45AF-95B4-4284998E77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</xdr:row>
          <xdr:rowOff>28575</xdr:rowOff>
        </xdr:from>
        <xdr:to>
          <xdr:col>6</xdr:col>
          <xdr:colOff>800100</xdr:colOff>
          <xdr:row>3</xdr:row>
          <xdr:rowOff>152400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66675</xdr:colOff>
          <xdr:row>5</xdr:row>
          <xdr:rowOff>57150</xdr:rowOff>
        </xdr:from>
        <xdr:to>
          <xdr:col>6</xdr:col>
          <xdr:colOff>790575</xdr:colOff>
          <xdr:row>6</xdr:row>
          <xdr:rowOff>171450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vee" refreshedDate="45692.936004513889" backgroundQuery="1" createdVersion="8" refreshedVersion="8" minRefreshableVersion="3" recordCount="28" xr:uid="{20AACD6F-19BB-4DD8-9DC1-17AD6AD4F3FF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4E9D12-F020-4F1D-B054-359AD17BBBF3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sortType="descending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2" numFmtId="177"/>
    <dataField name="평균 : 일회투약량" fld="3" subtotal="average" baseField="1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K24" sqref="K24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 YEAR($C3)&lt;=2003 ), AND(HOUR($H3)&gt;=9/24, HOUR($H3)&lt;=12/24)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H28" sqref="H28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A3" workbookViewId="0">
      <selection activeCell="O33" sqref="O3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3" t="s">
        <v>16</v>
      </c>
      <c r="P2" s="35">
        <f>COUNTIFS($C$3:$C$35, "여성",F3:F35, "&lt;="&amp;EOMONTH(MIN($F$3:$F$35),0) )</f>
        <v>4</v>
      </c>
    </row>
    <row r="3" spans="1:20">
      <c r="A3" s="14" t="str">
        <f t="array" ref="A3">$B3&amp; "-" &amp;SUM(IF( ($B$3:$B$35=$B3)*(F3&gt;=$F$3:$F$35),1) 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 MATCH(MID(G3,7,1), $O$7:$O$9,0), MATCH(MID(G3,8,2), $P$6:$T$6, 0) ), 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4"/>
      <c r="P3" s="35"/>
    </row>
    <row r="4" spans="1:20">
      <c r="A4" s="14" t="str">
        <f t="array" ref="A4">$B4&amp; "-" &amp;SUM(IF( ($B$3:$B$35=$B4)*(F4&gt;=$F$3:$F$35),1) 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 MATCH(MID(G4,7,1), $O$7:$O$9,0), MATCH(MID(G4,8,2), $P$6:$T$6, 0) ), 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 t="str">
        <f t="array" ref="A5">$B5&amp; "-" &amp;SUM(IF( ($B$3:$B$35=$B5)*(F5&gt;=$F$3:$F$35),1) 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>
      <c r="A6" s="14" t="str">
        <f t="array" ref="A6">$B6&amp; "-" &amp;SUM(IF( ($B$3:$B$35=$B6)*(F6&gt;=$F$3:$F$35),1) 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 "-" &amp;SUM(IF( ($B$3:$B$35=$B7)*(F7&gt;=$F$3:$F$35),1) 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 "-" &amp;SUM(IF( ($B$3:$B$35=$B8)*(F8&gt;=$F$3:$F$35),1) 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 "-" &amp;SUM(IF( ($B$3:$B$35=$B9)*(F9&gt;=$F$3:$F$35),1) 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 "-" &amp;SUM(IF( ($B$3:$B$35=$B10)*(F10&gt;=$F$3:$F$35),1) 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$B11&amp; "-" &amp;SUM(IF( ($B$3:$B$35=$B11)*(F11&gt;=$F$3:$F$35),1) 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$B12&amp; "-" &amp;SUM(IF( ($B$3:$B$35=$B12)*(F12&gt;=$F$3:$F$35),1) 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$B13&amp; "-" &amp;SUM(IF( ($B$3:$B$35=$B13)*(F13&gt;=$F$3:$F$35),1) 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 "-" &amp;SUM(IF( ($B$3:$B$35=$B14)*(F14&gt;=$F$3:$F$35),1) 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 cm="1">
        <f t="array" ref="P14">REPT("■", AVERAGE(IF(ROUNDDOWN( $D$3:$D$35,-1)=$O14, $K$3:$K$35)) )</f>
        <v>■■</v>
      </c>
      <c r="Q14" s="4"/>
      <c r="R14" s="4"/>
      <c r="S14" s="4"/>
      <c r="T14" s="4"/>
    </row>
    <row r="15" spans="1:20">
      <c r="A15" s="14" t="str">
        <f t="array" ref="A15">$B15&amp; "-" &amp;SUM(IF( ($B$3:$B$35=$B15)*(F15&gt;=$F$3:$F$35),1) 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 cm="1">
        <f t="array" ref="P15">REPT("■", AVERAGE(IF(ROUNDDOWN( $D$3:$D$35,-1)=$O15, $K$3:$K$35)) )</f>
        <v>■■</v>
      </c>
      <c r="Q15" s="4"/>
      <c r="R15" s="4"/>
      <c r="S15" s="4"/>
      <c r="T15" s="4"/>
    </row>
    <row r="16" spans="1:20">
      <c r="A16" s="14" t="str">
        <f t="array" ref="A16">$B16&amp; "-" &amp;SUM(IF( ($B$3:$B$35=$B16)*(F16&gt;=$F$3:$F$35),1) 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 cm="1">
        <f t="array" ref="P16">REPT("■", AVERAGE(IF(ROUNDDOWN( $D$3:$D$35,-1)=$O16, $K$3:$K$35)) )</f>
        <v>■■</v>
      </c>
      <c r="Q16" s="4"/>
      <c r="R16" s="4"/>
      <c r="S16" s="4"/>
      <c r="T16" s="4"/>
    </row>
    <row r="17" spans="1:20">
      <c r="A17" s="14" t="str">
        <f t="array" ref="A17">$B17&amp; "-" &amp;SUM(IF( ($B$3:$B$35=$B17)*(F17&gt;=$F$3:$F$35),1) 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 cm="1">
        <f t="array" ref="P17">REPT("■", AVERAGE(IF(ROUNDDOWN( $D$3:$D$35,-1)=$O17, $K$3:$K$35)) )</f>
        <v>■■■</v>
      </c>
      <c r="Q17" s="4"/>
      <c r="R17" s="4"/>
      <c r="S17" s="4"/>
      <c r="T17" s="4"/>
    </row>
    <row r="18" spans="1:20">
      <c r="A18" s="14" t="str">
        <f t="array" ref="A18">$B18&amp; "-" &amp;SUM(IF( ($B$3:$B$35=$B18)*(F18&gt;=$F$3:$F$35),1) 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 cm="1">
        <f t="array" ref="P18">REPT("■", AVERAGE(IF(ROUNDDOWN( $D$3:$D$35,-1)=$O18, $K$3:$K$35)) )</f>
        <v>■■■</v>
      </c>
      <c r="Q18" s="4"/>
      <c r="R18" s="4"/>
      <c r="S18" s="4"/>
      <c r="T18" s="4"/>
    </row>
    <row r="19" spans="1:20">
      <c r="A19" s="14" t="str">
        <f t="array" ref="A19">$B19&amp; "-" &amp;SUM(IF( ($B$3:$B$35=$B19)*(F19&gt;=$F$3:$F$35),1) 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 cm="1">
        <f t="array" ref="P19">REPT("■", AVERAGE(IF(ROUNDDOWN( $D$3:$D$35,-1)=$O19, $K$3:$K$35)) )</f>
        <v>■■</v>
      </c>
      <c r="Q19" s="4"/>
      <c r="R19" s="4"/>
      <c r="S19" s="4"/>
      <c r="T19" s="4"/>
    </row>
    <row r="20" spans="1:20">
      <c r="A20" s="14" t="str">
        <f t="array" ref="A20">$B20&amp; "-" &amp;SUM(IF( ($B$3:$B$35=$B20)*(F20&gt;=$F$3:$F$35),1) 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 cm="1">
        <f t="array" ref="P20">REPT("■", AVERAGE(IF(ROUNDDOWN( $D$3:$D$35,-1)=$O20, $K$3:$K$35)) )</f>
        <v>■■■</v>
      </c>
      <c r="Q20" s="4"/>
      <c r="R20" s="4"/>
      <c r="S20" s="4"/>
      <c r="T20" s="4"/>
    </row>
    <row r="21" spans="1:20">
      <c r="A21" s="14" t="str">
        <f t="array" ref="A21">$B21&amp; "-" &amp;SUM(IF( ($B$3:$B$35=$B21)*(F21&gt;=$F$3:$F$35),1) 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>
      <c r="A22" s="14" t="str">
        <f t="array" ref="A22">$B22&amp; "-" &amp;SUM(IF( ($B$3:$B$35=$B22)*(F22&gt;=$F$3:$F$35),1) 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</row>
    <row r="23" spans="1:20">
      <c r="A23" s="14" t="str">
        <f t="array" ref="A23">$B23&amp; "-" &amp;SUM(IF( ($B$3:$B$35=$B23)*(F23&gt;=$F$3:$F$35),1) 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>
      <c r="A24" s="14" t="str">
        <f t="array" ref="A24">$B24&amp; "-" &amp;SUM(IF( ($B$3:$B$35=$B24)*(F24&gt;=$F$3:$F$35),1) 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</row>
    <row r="25" spans="1:20">
      <c r="A25" s="14" t="str">
        <f t="array" ref="A25">$B25&amp; "-" &amp;SUM(IF( ($B$3:$B$35=$B25)*(F25&gt;=$F$3:$F$35),1) 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</row>
    <row r="26" spans="1:20">
      <c r="A26" s="14" t="str">
        <f t="array" ref="A26">$B26&amp; "-" &amp;SUM(IF( ($B$3:$B$35=$B26)*(F26&gt;=$F$3:$F$35),1) 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>
      <c r="A27" s="14" t="str">
        <f t="array" ref="A27">$B27&amp; "-" &amp;SUM(IF( ($B$3:$B$35=$B27)*(F27&gt;=$F$3:$F$35),1) 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</row>
    <row r="28" spans="1:20">
      <c r="A28" s="14" t="str">
        <f t="array" ref="A28">$B28&amp; "-" &amp;SUM(IF( ($B$3:$B$35=$B28)*(F28&gt;=$F$3:$F$35),1) 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$B29&amp; "-" &amp;SUM(IF( ($B$3:$B$35=$B29)*(F29&gt;=$F$3:$F$35),1) 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$B30&amp; "-" &amp;SUM(IF( ($B$3:$B$35=$B30)*(F30&gt;=$F$3:$F$35),1) 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$B31&amp; "-" &amp;SUM(IF( ($B$3:$B$35=$B31)*(F31&gt;=$F$3:$F$35),1) 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$B32&amp; "-" &amp;SUM(IF( ($B$3:$B$35=$B32)*(F32&gt;=$F$3:$F$35),1) 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$B33&amp; "-" &amp;SUM(IF( ($B$3:$B$35=$B33)*(F33&gt;=$F$3:$F$35),1) 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$B34&amp; "-" &amp;SUM(IF( ($B$3:$B$35=$B34)*(F34&gt;=$F$3:$F$35),1) 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$B35&amp; "-" &amp;SUM(IF( ($B$3:$B$35=$B35)*(F35&gt;=$F$3:$F$35),1) 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B21" sqref="B21"/>
    </sheetView>
  </sheetViews>
  <sheetFormatPr defaultRowHeight="16.5"/>
  <cols>
    <col min="1" max="1" width="24.25" bestFit="1" customWidth="1"/>
    <col min="2" max="2" width="13.25" bestFit="1" customWidth="1"/>
    <col min="3" max="4" width="17.375" bestFit="1" customWidth="1"/>
  </cols>
  <sheetData>
    <row r="2" spans="1:4">
      <c r="A2" s="31" t="s">
        <v>86</v>
      </c>
      <c r="B2" t="s">
        <v>277</v>
      </c>
    </row>
    <row r="4" spans="1:4">
      <c r="A4" s="31" t="s">
        <v>88</v>
      </c>
      <c r="B4" s="31" t="s">
        <v>87</v>
      </c>
      <c r="C4" t="s">
        <v>279</v>
      </c>
      <c r="D4" t="s">
        <v>280</v>
      </c>
    </row>
    <row r="5" spans="1:4">
      <c r="A5" t="s">
        <v>46</v>
      </c>
      <c r="C5" s="32"/>
      <c r="D5" s="32"/>
    </row>
    <row r="6" spans="1:4">
      <c r="B6" t="s">
        <v>281</v>
      </c>
      <c r="C6" s="32">
        <v>1.3333333333333333</v>
      </c>
      <c r="D6" s="32">
        <v>0.46666666666666662</v>
      </c>
    </row>
    <row r="7" spans="1:4">
      <c r="B7" t="s">
        <v>282</v>
      </c>
      <c r="C7" s="32">
        <v>1.7999999999999998</v>
      </c>
      <c r="D7" s="32">
        <v>0.6</v>
      </c>
    </row>
    <row r="8" spans="1:4">
      <c r="B8" t="s">
        <v>283</v>
      </c>
      <c r="C8" s="32">
        <v>0.2</v>
      </c>
      <c r="D8" s="32">
        <v>0.2</v>
      </c>
    </row>
    <row r="9" spans="1:4">
      <c r="B9" t="s">
        <v>284</v>
      </c>
      <c r="C9" s="32">
        <v>0.95</v>
      </c>
      <c r="D9" s="32">
        <v>0.67499999999999993</v>
      </c>
    </row>
    <row r="10" spans="1:4">
      <c r="B10" t="s">
        <v>285</v>
      </c>
      <c r="C10" s="32">
        <v>1.8</v>
      </c>
      <c r="D10" s="32">
        <v>0.9</v>
      </c>
    </row>
    <row r="11" spans="1:4">
      <c r="B11" t="s">
        <v>286</v>
      </c>
      <c r="C11" s="32">
        <v>1.2000000000000002</v>
      </c>
      <c r="D11" s="32">
        <v>0.4</v>
      </c>
    </row>
    <row r="12" spans="1:4">
      <c r="A12" t="s">
        <v>288</v>
      </c>
      <c r="C12" s="32">
        <v>2.0999999999999996</v>
      </c>
      <c r="D12" s="32">
        <v>0.9</v>
      </c>
    </row>
    <row r="13" spans="1:4">
      <c r="A13" t="s">
        <v>289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282</v>
      </c>
      <c r="C15" s="32">
        <v>1</v>
      </c>
      <c r="D15" s="32">
        <v>0.5</v>
      </c>
    </row>
    <row r="16" spans="1:4">
      <c r="B16" t="s">
        <v>283</v>
      </c>
      <c r="C16" s="32">
        <v>0.375</v>
      </c>
      <c r="D16" s="32">
        <v>0.25</v>
      </c>
    </row>
    <row r="17" spans="1:4">
      <c r="B17" t="s">
        <v>284</v>
      </c>
      <c r="C17" s="32">
        <v>1.0499999999999998</v>
      </c>
      <c r="D17" s="32">
        <v>0.7</v>
      </c>
    </row>
    <row r="18" spans="1:4">
      <c r="B18" t="s">
        <v>287</v>
      </c>
      <c r="C18" s="32">
        <v>0.57500000000000007</v>
      </c>
      <c r="D18" s="32">
        <v>0.25</v>
      </c>
    </row>
    <row r="19" spans="1:4">
      <c r="B19" t="s">
        <v>285</v>
      </c>
      <c r="C19" s="32">
        <v>1.4</v>
      </c>
      <c r="D19" s="32">
        <v>0.55999999999999994</v>
      </c>
    </row>
    <row r="20" spans="1:4">
      <c r="B20" t="s">
        <v>286</v>
      </c>
      <c r="C20" s="32">
        <v>1.8</v>
      </c>
      <c r="D20" s="32">
        <v>0.9</v>
      </c>
    </row>
    <row r="21" spans="1:4">
      <c r="A21" t="s">
        <v>290</v>
      </c>
      <c r="C21" s="32">
        <v>2.4000000000000004</v>
      </c>
      <c r="D21" s="32">
        <v>0.9</v>
      </c>
    </row>
    <row r="22" spans="1:4">
      <c r="A22" t="s">
        <v>291</v>
      </c>
      <c r="C22" s="32">
        <v>0.2</v>
      </c>
      <c r="D22" s="32">
        <v>0.2</v>
      </c>
    </row>
    <row r="23" spans="1:4">
      <c r="A23" t="s">
        <v>278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F56" sqref="F56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filters>
        <filter val="신경외과"/>
        <filter val="정형외과"/>
        <filter val="호흡기내과"/>
        <filter val="흉부외과"/>
      </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967A4881-F195-48D3-BCBC-37DFE096502F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K15" sqref="K15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38100</xdr:colOff>
                    <xdr:row>2</xdr:row>
                    <xdr:rowOff>28575</xdr:rowOff>
                  </from>
                  <to>
                    <xdr:col>6</xdr:col>
                    <xdr:colOff>800100</xdr:colOff>
                    <xdr:row>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66675</xdr:colOff>
                    <xdr:row>5</xdr:row>
                    <xdr:rowOff>57150</xdr:rowOff>
                  </from>
                  <to>
                    <xdr:col>6</xdr:col>
                    <xdr:colOff>790575</xdr:colOff>
                    <xdr:row>6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P27" sqref="P27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>
      <selection activeCell="J33" sqref="J33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 t="s">
        <v>267</v>
      </c>
      <c r="B5" s="29" t="s">
        <v>264</v>
      </c>
      <c r="C5" s="29">
        <v>3</v>
      </c>
      <c r="D5" s="27">
        <v>350000</v>
      </c>
      <c r="E5" s="27" t="s">
        <v>275</v>
      </c>
      <c r="G5" s="1" t="s">
        <v>263</v>
      </c>
    </row>
    <row r="6" spans="1:7">
      <c r="A6" s="29" t="s">
        <v>267</v>
      </c>
      <c r="B6" s="29" t="s">
        <v>265</v>
      </c>
      <c r="C6" s="29">
        <v>3</v>
      </c>
      <c r="D6" s="27">
        <v>250000</v>
      </c>
      <c r="E6" s="27" t="s">
        <v>276</v>
      </c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lovee</cp:lastModifiedBy>
  <cp:lastPrinted>2024-06-03T12:11:51Z</cp:lastPrinted>
  <dcterms:created xsi:type="dcterms:W3CDTF">2023-05-30T06:41:20Z</dcterms:created>
  <dcterms:modified xsi:type="dcterms:W3CDTF">2025-02-04T13:51:55Z</dcterms:modified>
</cp:coreProperties>
</file>