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\\관리자\103호\수업자료\학습자용\영진-컴2실\컴활1급\2025 총정리_컴활1급실기_정답수정\길벗컴활1급총정리\기출\02회\"/>
    </mc:Choice>
  </mc:AlternateContent>
  <xr:revisionPtr revIDLastSave="0" documentId="13_ncr:1_{8B4936AF-7349-4710-844A-48674C9AE9C4}" xr6:coauthVersionLast="47" xr6:coauthVersionMax="47" xr10:uidLastSave="{00000000-0000-0000-0000-000000000000}"/>
  <bookViews>
    <workbookView xWindow="-120" yWindow="-120" windowWidth="29040" windowHeight="1584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  <definedName name="MS_Access_Database_Query" localSheetId="3" hidden="1">'분석작업-1'!#REF!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P14" i="3" a="1"/>
  <c r="P14" i="3" s="1"/>
  <c r="P15" i="3" a="1"/>
  <c r="P15" i="3" s="1"/>
  <c r="P16" i="3" a="1"/>
  <c r="P16" i="3"/>
  <c r="P17" i="3" a="1"/>
  <c r="P17" i="3" s="1"/>
  <c r="P18" i="3" a="1"/>
  <c r="P18" i="3"/>
  <c r="P19" i="3" a="1"/>
  <c r="P19" i="3" s="1"/>
  <c r="P20" i="3" a="1"/>
  <c r="P20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34" i="1"/>
  <c r="A33" i="1"/>
  <c r="M11" i="3" a="1"/>
  <c r="M4" i="3" a="1"/>
  <c r="M16" i="3" a="1"/>
  <c r="M22" i="3" a="1"/>
  <c r="M34" i="3" a="1"/>
  <c r="M23" i="3" a="1"/>
  <c r="M35" i="3" a="1"/>
  <c r="M5" i="3" a="1"/>
  <c r="M12" i="3" a="1"/>
  <c r="M6" i="3" a="1"/>
  <c r="M18" i="3" a="1"/>
  <c r="M24" i="3" a="1"/>
  <c r="M30" i="3" a="1"/>
  <c r="M31" i="3" a="1"/>
  <c r="M20" i="3" a="1"/>
  <c r="M32" i="3" a="1"/>
  <c r="M21" i="3" a="1"/>
  <c r="M13" i="3" a="1"/>
  <c r="M27" i="3" a="1"/>
  <c r="M7" i="3" a="1"/>
  <c r="M19" i="3" a="1"/>
  <c r="M25" i="3" a="1"/>
  <c r="M26" i="3" a="1"/>
  <c r="M15" i="3" a="1"/>
  <c r="M14" i="3" a="1"/>
  <c r="M8" i="3" a="1"/>
  <c r="M9" i="3" a="1"/>
  <c r="M10" i="3" a="1"/>
  <c r="M28" i="3" a="1"/>
  <c r="M17" i="3" a="1"/>
  <c r="M29" i="3" a="1"/>
  <c r="M33" i="3" a="1"/>
  <c r="M3" i="3" a="1"/>
  <c r="M11" i="3" l="1"/>
  <c r="M4" i="3"/>
  <c r="M33" i="3"/>
  <c r="M29" i="3"/>
  <c r="M17" i="3"/>
  <c r="M28" i="3"/>
  <c r="M10" i="3"/>
  <c r="M9" i="3"/>
  <c r="M8" i="3"/>
  <c r="M14" i="3"/>
  <c r="M15" i="3"/>
  <c r="M26" i="3"/>
  <c r="M25" i="3"/>
  <c r="M19" i="3"/>
  <c r="M7" i="3"/>
  <c r="M27" i="3"/>
  <c r="M13" i="3"/>
  <c r="M21" i="3"/>
  <c r="M32" i="3"/>
  <c r="M20" i="3"/>
  <c r="M31" i="3"/>
  <c r="M30" i="3"/>
  <c r="M24" i="3"/>
  <c r="M18" i="3"/>
  <c r="M6" i="3"/>
  <c r="M12" i="3"/>
  <c r="M5" i="3"/>
  <c r="M35" i="3"/>
  <c r="M23" i="3"/>
  <c r="M34" i="3"/>
  <c r="M22" i="3"/>
  <c r="M16" i="3"/>
  <c r="M3" i="3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E5E6A2DD-4732-476C-BD7B-108E39DB69E5}" name="MS Access Database_Query2" type="1" refreshedVersion="7" background="1">
    <dbPr connection="DSN=MS Access Database;DBQ=Z:\수업자료\학습자용\영진-컴2실\컴활1급\2025 총정리_컴활1급실기_정답수정\길벗컴활1급총정리\기출\02회\요양보호.accdb;DefaultDir=Z:\수업자료\학습자용\영진-컴2실\컴활1급\2025 총정리_컴활1급실기_정답수정\길벗컴활1급총정리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<sst xmlns="http://schemas.openxmlformats.org/spreadsheetml/2006/main" count="723" uniqueCount="290">
  <si>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</si>
  <si>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</si>
  <si>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</si>
  <si>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</si>
  <si>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</si>
  <si>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</si>
  <si>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</si>
  <si>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</si>
  <si>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</si>
  <si>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</si>
  <si>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</si>
  <si>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</si>
  <si>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</si>
  <si>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</si>
  <si>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</si>
  <si>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</si>
  <si>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</si>
  <si>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</si>
  <si>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</si>
  <si>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</si>
  <si>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</si>
  <si>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</si>
  <si>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</si>
  <si>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</si>
  <si>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</si>
  <si>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</si>
  <si>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</si>
  <si>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</si>
  <si>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</si>
  <si>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</si>
  <si>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</si>
  <si>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</si>
  <si>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</si>
  <si>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</si>
  <si>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</si>
  <si>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</si>
  <si>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</si>
  <si>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</si>
  <si>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</si>
  <si>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</si>
  <si>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</si>
  <si>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</si>
  <si>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</si>
  <si>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</si>
  <si>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</si>
  <si>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</si>
  <si>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</si>
  <si>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</si>
  <si>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</si>
  <si>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</si>
  <si>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</si>
  <si>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</si>
  <si>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</si>
  <si>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</si>
  <si>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</si>
  <si>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</si>
  <si>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</si>
  <si>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</si>
  <si>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</si>
  <si>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</si>
  <si>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</si>
  <si>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</si>
  <si>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</si>
  <si>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</si>
  <si>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</si>
  <si>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</si>
  <si>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</si>
  <si>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</si>
  <si>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</si>
  <si>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</si>
  <si>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</si>
  <si>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</si>
  <si>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</si>
  <si>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</si>
  <si>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</si>
  <si>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</si>
  <si>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</si>
  <si>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</si>
  <si>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</si>
  <si>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</si>
  <si>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</si>
  <si>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</si>
  <si>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</si>
  <si>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</si>
  <si>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</si>
  <si>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</si>
  <si>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</si>
  <si>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</si>
  <si>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</si>
  <si>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</si>
  <si>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</si>
  <si>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</si>
  <si>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</si>
  <si>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</si>
  <si>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</si>
  <si>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</si>
  <si>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</si>
  <si>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</si>
  <si>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</si>
  <si>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</si>
  <si>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</si>
  <si>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</si>
  <si>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</si>
  <si>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</si>
  <si>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</si>
  <si>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</si>
  <si>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</si>
  <si>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</si>
  <si>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</si>
  <si>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</si>
  <si>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</si>
  <si>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</si>
  <si>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</si>
  <si>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</si>
  <si>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</si>
  <si>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</si>
  <si>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</si>
  <si>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</si>
  <si>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</si>
  <si>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</si>
  <si>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</si>
  <si>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</si>
  <si>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</si>
  <si>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</si>
  <si>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</si>
  <si>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</si>
  <si>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</si>
  <si>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</si>
  <si>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</si>
  <si>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</si>
  <si>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</si>
  <si>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</si>
  <si>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</si>
  <si>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</si>
  <si>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</si>
  <si>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</si>
  <si>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</si>
  <si>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</si>
  <si>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</si>
  <si>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</si>
  <si>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</si>
  <si>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</si>
  <si>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</si>
  <si>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</si>
  <si>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</si>
  <si>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</si>
  <si>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</si>
  <si>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</si>
  <si>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</si>
  <si>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</si>
  <si>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</si>
  <si>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</si>
  <si>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</si>
  <si>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</si>
  <si>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</si>
  <si>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</si>
  <si>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</si>
  <si>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</si>
  <si>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</si>
  <si>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</si>
  <si>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</si>
  <si>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</si>
  <si>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</si>
  <si>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</si>
  <si>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</si>
  <si>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</si>
  <si>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</si>
  <si>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</si>
  <si>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</si>
  <si>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</si>
  <si>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</si>
  <si>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</si>
  <si>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</si>
  <si>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</si>
  <si>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</si>
  <si>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</si>
  <si>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</si>
  <si>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</si>
  <si>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</si>
  <si>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</si>
  <si>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</si>
  <si>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</si>
  <si>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</si>
  <si>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</si>
  <si>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</si>
  <si>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</si>
  <si>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</si>
  <si>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</si>
  <si>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</si>
  <si>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</si>
  <si>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</si>
  <si>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</si>
  <si>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</si>
  <si>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</si>
  <si>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</si>
  <si>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</si>
  <si>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</si>
  <si>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</si>
  <si>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</si>
  <si>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</si>
  <si>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</si>
  <si>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</si>
  <si>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</si>
  <si>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</si>
  <si>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</si>
  <si>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</si>
  <si>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</si>
  <si>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</si>
  <si>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</si>
  <si>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</si>
  <si>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</si>
  <si>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</si>
  <si>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</si>
  <si>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</si>
  <si>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</si>
  <si>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</si>
  <si>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</si>
  <si>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</si>
  <si>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</si>
  <si>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</si>
  <si>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</si>
  <si>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</si>
  <si>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</si>
  <si>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</si>
  <si>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</si>
  <si>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</si>
  <si>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</si>
  <si>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</si>
  <si>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</si>
  <si>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</si>
  <si>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</si>
  <si>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</si>
  <si>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</si>
  <si>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</si>
  <si>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</si>
  <si>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</si>
  <si>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</si>
  <si>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</si>
  <si>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</si>
  <si>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</si>
  <si>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</si>
  <si>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</si>
  <si>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</si>
  <si>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</si>
  <si>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</si>
  <si>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</si>
  <si>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</si>
  <si>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</si>
  <si>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</si>
  <si>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</si>
  <si>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</si>
  <si>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</si>
  <si>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</si>
  <si>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</si>
  <si>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</si>
  <si>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</si>
  <si>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</si>
  <si>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</si>
  <si>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</si>
  <si>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</si>
  <si>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</si>
  <si>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</si>
  <si>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</si>
  <si>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</si>
  <si>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</si>
  <si>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</si>
  <si>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</si>
  <si>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</si>
  <si>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</si>
  <si>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</si>
  <si>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</si>
  <si>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</si>
  <si>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A*</t>
    <phoneticPr fontId="2" type="noConversion"/>
  </si>
  <si>
    <t>B*</t>
    <phoneticPr fontId="2" type="noConversion"/>
  </si>
  <si>
    <t>총합계</t>
  </si>
  <si>
    <t>(모두)</t>
  </si>
  <si>
    <t>평균 : 일일투약량</t>
  </si>
  <si>
    <t>평균 : 일회투약량</t>
  </si>
  <si>
    <t>30-39</t>
  </si>
  <si>
    <t>40-49</t>
  </si>
  <si>
    <t>50-59</t>
  </si>
  <si>
    <t>60-69</t>
  </si>
  <si>
    <t>70-79</t>
  </si>
  <si>
    <t>80-89</t>
  </si>
  <si>
    <t>90-100</t>
  </si>
  <si>
    <t>경기 최대</t>
  </si>
  <si>
    <t>경기 최소</t>
  </si>
  <si>
    <t>서울 최대</t>
  </si>
  <si>
    <t>서울 최소</t>
  </si>
  <si>
    <t>황귀영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</si>
</sst>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_ "/>
    <numFmt numFmtId="177" formatCode="hh:mm"/>
    <numFmt numFmtId="178" formatCode="_-* #,##0.0_-;\-* #,##0.0_-;_-* &quot;-&quot;?_-;_-@_-"/>
    <numFmt numFmtId="179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179" fontId="4" fillId="0" borderId="1" xfId="0" applyNumberFormat="1" applyFont="1" applyBorder="1" applyAlignment="1">
      <alignment vertical="center"/>
    </xf>
    <xf numFmtId="179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11-4424-A09C-9BB348420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103-PC" refreshedDate="45593.759851388888" backgroundQuery="1" createdVersion="7" refreshedVersion="7" minRefreshableVersion="3" recordCount="28" xr:uid="{AB7ABF5F-3DA8-404A-940F-99AA8D9AA9DD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3DF2D5-C968-4C84-9FB3-3367E2AA6BC0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6"/>
    <dataField name="평균 : 일회투약량" fld="3" subtotal="average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L42"/>
  <sheetViews>
    <sheetView zoomScaleNormal="100" workbookViewId="0">
      <selection activeCell="J4" sqref="J4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.25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12">
      <c r="A1" t="s">
        <v>0</v>
      </c>
    </row>
    <row r="2" spans="1:12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  <c r="K2" s="35"/>
      <c r="L2" s="36"/>
    </row>
    <row r="3" spans="1:12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12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12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12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12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12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12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12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12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12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12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12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12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12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9" t="s">
        <v>271</v>
      </c>
      <c r="B32" s="9" t="s">
        <v>145</v>
      </c>
    </row>
    <row r="33" spans="1:5">
      <c r="A33">
        <f>(YEAR($G3)=2023)*(RIGHT($E3,2)="외과")</f>
        <v>0</v>
      </c>
      <c r="B33" s="29" t="s">
        <v>272</v>
      </c>
    </row>
    <row r="34" spans="1:5">
      <c r="A34">
        <f>(YEAR($G3)=2023)*(RIGHT($E3,2)="외과")</f>
        <v>0</v>
      </c>
      <c r="B34" s="29" t="s">
        <v>273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OR(OR(YEAR($C3)=2000,YEAR($C3)=2001,YEAR($C3)=2002,YEAR($C3)=2003),AND(HOUR($H3)&gt;=9,HOUR($H3)&lt;13))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D20" sqref="D20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54"/>
  <sheetViews>
    <sheetView tabSelected="1" topLeftCell="A2" workbookViewId="0">
      <selection activeCell="A12" sqref="A12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11.1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7" t="s">
        <v>16</v>
      </c>
      <c r="P2" s="39">
        <f>COUNTIFS($F$3:$F$35,"&gt;="&amp;MIN($F$3:$F$35),$F$3:$F$35,"&lt;="&amp;EOMONTH(MIN($F$3:$F$35),0),$C$3:$C$35,"여성")</f>
        <v>4</v>
      </c>
    </row>
    <row r="3" spans="1:20">
      <c r="A3" s="14" t="str">
        <f t="array" ref="A3">B3&amp;"-"&amp;SUM(IF((B3=$B$3:$B$35)*(F3&gt;$F$3:$F$35),1),1)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 cm="1">
        <f t="array" ref="M3">fn금액(E3,I3,J3,K3,L3)</f>
        <v>97200</v>
      </c>
      <c r="N3" s="21"/>
      <c r="O3" s="38"/>
      <c r="P3" s="39"/>
    </row>
    <row r="4" spans="1:20">
      <c r="A4" s="14" t="str">
        <f t="array" ref="A4">B4&amp;"-"&amp;SUM(IF((B4=$B$3:$B$35)*(F4&gt;$F$3:$F$35),1),1)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 cm="1">
        <f t="array" ref="M4">fn금액(E4,I4,J4,K4,L4)</f>
        <v>1632</v>
      </c>
      <c r="N4" s="21"/>
      <c r="P4" s="3"/>
    </row>
    <row r="5" spans="1:20">
      <c r="A5" s="14" t="str">
        <f t="array" ref="A5">B5&amp;"-"&amp;SUM(IF((B5=$B$3:$B$35)*(F5&gt;$F$3:$F$35),1),1)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 cm="1">
        <f t="array" ref="M5">fn금액(E5,I5,J5,K5,L5)</f>
        <v>36652</v>
      </c>
      <c r="N5" s="21"/>
      <c r="O5" t="s">
        <v>23</v>
      </c>
    </row>
    <row r="6" spans="1:20">
      <c r="A6" s="14" t="str">
        <f t="array" ref="A6">B6&amp;"-"&amp;SUM(IF((B6=$B$3:$B$35)*(F6&gt;$F$3:$F$35),1),1)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 cm="1">
        <f t="array" ref="M6">fn금액(E6,I6,J6,K6,L6)</f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B7&amp;"-"&amp;SUM(IF((B7=$B$3:$B$35)*(F7&gt;$F$3:$F$35),1),1)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 cm="1">
        <f t="array" ref="M7">fn금액(E7,I7,J7,K7,L7)</f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B8&amp;"-"&amp;SUM(IF((B8=$B$3:$B$35)*(F8&gt;$F$3:$F$35),1),1)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 cm="1">
        <f t="array" ref="M8">fn금액(E8,I8,J8,K8,L8)</f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B9&amp;"-"&amp;SUM(IF((B9=$B$3:$B$35)*(F9&gt;$F$3:$F$35),1),1)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2">
        <v>9</v>
      </c>
      <c r="J9" s="22">
        <v>18</v>
      </c>
      <c r="K9" s="22">
        <v>5</v>
      </c>
      <c r="L9" s="23">
        <v>160</v>
      </c>
      <c r="M9" s="17" cm="1">
        <f t="array" ref="M9">fn금액(E9,I9,J9,K9,L9)</f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B10&amp;"-"&amp;SUM(IF((B10=$B$3:$B$35)*(F10&gt;$F$3:$F$35),1),1)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 cm="1">
        <f t="array" ref="M10">fn금액(E10,I10,J10,K10,L10)</f>
        <v>16464</v>
      </c>
      <c r="N10" s="21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B11&amp;"-"&amp;SUM(IF((B11=$B$3:$B$35)*(F11&gt;$F$3:$F$35),1),1)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 cm="1">
        <f t="array" ref="M11">fn금액(E11,I11,J11,K11,L11)</f>
        <v>3888</v>
      </c>
      <c r="N11" s="21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B12&amp;"-"&amp;SUM(IF((B12=$B$3:$B$35)*(F12&gt;$F$3:$F$35),1),1)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 cm="1">
        <f t="array" ref="M12">fn금액(E12,I12,J12,K12,L12)</f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B13&amp;"-"&amp;SUM(IF((B13=$B$3:$B$35)*(F13&gt;$F$3:$F$35),1),1)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 cm="1">
        <f t="array" ref="M13">fn금액(E13,I13,J13,K13,L13)</f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B14&amp;"-"&amp;SUM(IF((B14=$B$3:$B$35)*(F14&gt;$F$3:$F$35),1),1)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 cm="1">
        <f t="array" ref="M14">fn금액(E14,I14,J14,K14,L14)</f>
        <v>58320</v>
      </c>
      <c r="N14" s="21"/>
      <c r="O14" s="1">
        <v>30</v>
      </c>
      <c r="P14" s="2" t="str">
        <f t="array" ref="P14">REPT("■",AVERAGE(IF(ROUNDDOWN($D$3:$D$35,-1)=O14,$K$3:$K$35)))</f>
        <v>■■</v>
      </c>
      <c r="Q14" s="4"/>
      <c r="R14" s="4"/>
      <c r="S14" s="4"/>
      <c r="T14" s="4"/>
    </row>
    <row r="15" spans="1:20">
      <c r="A15" s="14" t="str">
        <f t="array" ref="A15">B15&amp;"-"&amp;SUM(IF((B15=$B$3:$B$35)*(F15&gt;$F$3:$F$35),1),1)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 cm="1">
        <f t="array" ref="M15">fn금액(E15,I15,J15,K15,L15)</f>
        <v>2028.0000000000005</v>
      </c>
      <c r="N15" s="21"/>
      <c r="O15" s="1">
        <v>40</v>
      </c>
      <c r="P15" s="2" t="str">
        <f t="array" ref="P15">REPT("■",AVERAGE(IF(ROUNDDOWN($D$3:$D$35,-1)=O15,$K$3:$K$35)))</f>
        <v>■■</v>
      </c>
      <c r="Q15" s="4"/>
      <c r="R15" s="4"/>
      <c r="S15" s="4"/>
      <c r="T15" s="4"/>
    </row>
    <row r="16" spans="1:20">
      <c r="A16" s="14" t="str">
        <f t="array" ref="A16">B16&amp;"-"&amp;SUM(IF((B16=$B$3:$B$35)*(F16&gt;$F$3:$F$35),1),1)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 cm="1">
        <f t="array" ref="M16">fn금액(E16,I16,J16,K16,L16)</f>
        <v>1056</v>
      </c>
      <c r="N16" s="21"/>
      <c r="O16" s="1">
        <v>50</v>
      </c>
      <c r="P16" s="2" t="str">
        <f t="array" ref="P16">REPT("■",AVERAGE(IF(ROUNDDOWN($D$3:$D$35,-1)=O16,$K$3:$K$35)))</f>
        <v>■■</v>
      </c>
      <c r="Q16" s="4"/>
      <c r="R16" s="4"/>
      <c r="S16" s="4"/>
      <c r="T16" s="4"/>
    </row>
    <row r="17" spans="1:20">
      <c r="A17" s="14" t="str">
        <f t="array" ref="A17">B17&amp;"-"&amp;SUM(IF((B17=$B$3:$B$35)*(F17&gt;$F$3:$F$35),1),1)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2">
        <v>3</v>
      </c>
      <c r="J17" s="22">
        <v>6</v>
      </c>
      <c r="K17" s="22">
        <v>2</v>
      </c>
      <c r="L17" s="23">
        <v>80</v>
      </c>
      <c r="M17" s="17" cm="1">
        <f t="array" ref="M17">fn금액(E17,I17,J17,K17,L17)</f>
        <v>3168.0000000000005</v>
      </c>
      <c r="N17" s="21"/>
      <c r="O17" s="1">
        <v>60</v>
      </c>
      <c r="P17" s="2" t="str">
        <f t="array" ref="P17">REPT("■",AVERAGE(IF(ROUNDDOWN($D$3:$D$35,-1)=O17,$K$3:$K$35)))</f>
        <v>■■■</v>
      </c>
      <c r="Q17" s="4"/>
      <c r="R17" s="4"/>
      <c r="S17" s="4"/>
      <c r="T17" s="4"/>
    </row>
    <row r="18" spans="1:20">
      <c r="A18" s="14" t="str">
        <f t="array" ref="A18">B18&amp;"-"&amp;SUM(IF((B18=$B$3:$B$35)*(F18&gt;$F$3:$F$35),1),1)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 cm="1">
        <f t="array" ref="M18">fn금액(E18,I18,J18,K18,L18)</f>
        <v>2340</v>
      </c>
      <c r="N18" s="21"/>
      <c r="O18" s="1">
        <v>70</v>
      </c>
      <c r="P18" s="2" t="str">
        <f t="array" ref="P18">REPT("■",AVERAGE(IF(ROUNDDOWN($D$3:$D$35,-1)=O18,$K$3:$K$35)))</f>
        <v>■■■</v>
      </c>
      <c r="Q18" s="4"/>
      <c r="R18" s="4"/>
      <c r="S18" s="4"/>
      <c r="T18" s="4"/>
    </row>
    <row r="19" spans="1:20">
      <c r="A19" s="14" t="str">
        <f t="array" ref="A19">B19&amp;"-"&amp;SUM(IF((B19=$B$3:$B$35)*(F19&gt;$F$3:$F$35),1),1)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 cm="1">
        <f t="array" ref="M19">fn금액(E19,I19,J19,K19,L19)</f>
        <v>13312</v>
      </c>
      <c r="N19" s="21"/>
      <c r="O19" s="1">
        <v>80</v>
      </c>
      <c r="P19" s="2" t="str">
        <f t="array" ref="P19">REPT("■",AVERAGE(IF(ROUNDDOWN($D$3:$D$35,-1)=O19,$K$3:$K$35)))</f>
        <v>■■</v>
      </c>
      <c r="Q19" s="4"/>
      <c r="R19" s="4"/>
      <c r="S19" s="4"/>
      <c r="T19" s="4"/>
    </row>
    <row r="20" spans="1:20">
      <c r="A20" s="14" t="str">
        <f t="array" ref="A20">B20&amp;"-"&amp;SUM(IF((B20=$B$3:$B$35)*(F20&gt;$F$3:$F$35),1),1)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 cm="1">
        <f t="array" ref="M20">fn금액(E20,I20,J20,K20,L20)</f>
        <v>2970.0000000000005</v>
      </c>
      <c r="N20" s="21"/>
      <c r="O20" s="1">
        <v>90</v>
      </c>
      <c r="P20" s="2" t="str">
        <f t="array" ref="P20">REPT("■",AVERAGE(IF(ROUNDDOWN($D$3:$D$35,-1)=O20,$K$3:$K$35)))</f>
        <v>■■■</v>
      </c>
      <c r="Q20" s="4"/>
      <c r="R20" s="4"/>
      <c r="S20" s="4"/>
      <c r="T20" s="4"/>
    </row>
    <row r="21" spans="1:20">
      <c r="A21" s="14" t="str">
        <f t="array" ref="A21">B21&amp;"-"&amp;SUM(IF((B21=$B$3:$B$35)*(F21&gt;$F$3:$F$35),1),1)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2">
        <v>3</v>
      </c>
      <c r="J21" s="22">
        <v>3</v>
      </c>
      <c r="K21" s="22">
        <v>5</v>
      </c>
      <c r="L21" s="23">
        <v>140</v>
      </c>
      <c r="M21" s="17" cm="1">
        <f t="array" ref="M21">fn금액(E21,I21,J21,K21,L21)</f>
        <v>6930.0000000000009</v>
      </c>
      <c r="N21" s="21"/>
    </row>
    <row r="22" spans="1:20">
      <c r="A22" s="14" t="str">
        <f t="array" ref="A22">B22&amp;"-"&amp;SUM(IF((B22=$B$3:$B$35)*(F22&gt;$F$3:$F$35),1),1)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 cm="1">
        <f t="array" ref="M22">fn금액(E22,I22,J22,K22,L22)</f>
        <v>142560</v>
      </c>
      <c r="N22" s="21"/>
      <c r="P22" s="34"/>
    </row>
    <row r="23" spans="1:20">
      <c r="A23" s="14" t="str">
        <f t="array" ref="A23">B23&amp;"-"&amp;SUM(IF((B23=$B$3:$B$35)*(F23&gt;$F$3:$F$35),1),1)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 cm="1">
        <f t="array" ref="M23">fn금액(E23,I23,J23,K23,L23)</f>
        <v>27648.000000000004</v>
      </c>
      <c r="N23" s="21"/>
      <c r="P23" s="34"/>
    </row>
    <row r="24" spans="1:20">
      <c r="A24" s="14" t="str">
        <f t="array" ref="A24">B24&amp;"-"&amp;SUM(IF((B24=$B$3:$B$35)*(F24&gt;$F$3:$F$35),1),1)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 cm="1">
        <f t="array" ref="M24">fn금액(E24,I24,J24,K24,L24)</f>
        <v>51743.999999999993</v>
      </c>
      <c r="N24" s="21"/>
      <c r="P24" s="34"/>
    </row>
    <row r="25" spans="1:20">
      <c r="A25" s="14" t="str">
        <f t="array" ref="A25">B25&amp;"-"&amp;SUM(IF((B25=$B$3:$B$35)*(F25&gt;$F$3:$F$35),1),1)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 cm="1">
        <f t="array" ref="M25">fn금액(E25,I25,J25,K25,L25)</f>
        <v>23936.000000000004</v>
      </c>
      <c r="N25" s="21"/>
      <c r="P25" s="34"/>
    </row>
    <row r="26" spans="1:20">
      <c r="A26" s="14" t="str">
        <f t="array" ref="A26">B26&amp;"-"&amp;SUM(IF((B26=$B$3:$B$35)*(F26&gt;$F$3:$F$35),1),1)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 cm="1">
        <f t="array" ref="M26">fn금액(E26,I26,J26,K26,L26)</f>
        <v>12600</v>
      </c>
      <c r="N26" s="21"/>
      <c r="P26" s="34"/>
    </row>
    <row r="27" spans="1:20">
      <c r="A27" s="14" t="str">
        <f t="array" ref="A27">B27&amp;"-"&amp;SUM(IF((B27=$B$3:$B$35)*(F27&gt;$F$3:$F$35),1),1)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 cm="1">
        <f t="array" ref="M27">fn금액(E27,I27,J27,K27,L27)</f>
        <v>2288</v>
      </c>
      <c r="N27" s="21"/>
      <c r="P27" s="34"/>
    </row>
    <row r="28" spans="1:20">
      <c r="A28" s="14" t="str">
        <f t="array" ref="A28">B28&amp;"-"&amp;SUM(IF((B28=$B$3:$B$35)*(F28&gt;$F$3:$F$35),1),1)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 cm="1">
        <f t="array" ref="M28">fn금액(E28,I28,J28,K28,L28)</f>
        <v>1521</v>
      </c>
      <c r="N28" s="21"/>
      <c r="P28" s="34"/>
      <c r="Q28" s="4"/>
      <c r="R28" s="4"/>
      <c r="S28" s="4"/>
      <c r="T28" s="4"/>
    </row>
    <row r="29" spans="1:20">
      <c r="A29" s="14" t="str">
        <f t="array" ref="A29">B29&amp;"-"&amp;SUM(IF((B29=$B$3:$B$35)*(F29&gt;$F$3:$F$35),1),1)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 cm="1">
        <f t="array" ref="M29">fn금액(E29,I29,J29,K29,L29)</f>
        <v>43008</v>
      </c>
      <c r="N29" s="21"/>
      <c r="P29" s="34"/>
      <c r="Q29" s="4"/>
      <c r="R29" s="4"/>
      <c r="S29" s="4"/>
      <c r="T29" s="4"/>
    </row>
    <row r="30" spans="1:20">
      <c r="A30" s="14" t="str">
        <f t="array" ref="A30">B30&amp;"-"&amp;SUM(IF((B30=$B$3:$B$35)*(F30&gt;$F$3:$F$35),1),1)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 cm="1">
        <f t="array" ref="M30">fn금액(E30,I30,J30,K30,L30)</f>
        <v>8712</v>
      </c>
      <c r="N30" s="21"/>
      <c r="P30" s="34"/>
      <c r="Q30" s="4"/>
      <c r="R30" s="4"/>
      <c r="S30" s="4"/>
      <c r="T30" s="4"/>
    </row>
    <row r="31" spans="1:20">
      <c r="A31" s="14" t="str">
        <f t="array" ref="A31">B31&amp;"-"&amp;SUM(IF((B31=$B$3:$B$35)*(F31&gt;$F$3:$F$35),1),1)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 cm="1">
        <f t="array" ref="M31">fn금액(E31,I31,J31,K31,L31)</f>
        <v>2640</v>
      </c>
      <c r="N31" s="21"/>
      <c r="P31" s="34"/>
      <c r="Q31" s="4"/>
      <c r="R31" s="4"/>
      <c r="S31" s="4"/>
      <c r="T31" s="4"/>
    </row>
    <row r="32" spans="1:20">
      <c r="A32" s="14" t="str">
        <f t="array" ref="A32">B32&amp;"-"&amp;SUM(IF((B32=$B$3:$B$35)*(F32&gt;$F$3:$F$35),1),1)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 cm="1">
        <f t="array" ref="M32">fn금액(E32,I32,J32,K32,L32)</f>
        <v>4608</v>
      </c>
      <c r="N32" s="21"/>
      <c r="P32" s="34"/>
      <c r="Q32" s="4"/>
      <c r="R32" s="4"/>
      <c r="S32" s="4"/>
      <c r="T32" s="4"/>
    </row>
    <row r="33" spans="1:20">
      <c r="A33" s="14" t="str">
        <f t="array" ref="A33">B33&amp;"-"&amp;SUM(IF((B33=$B$3:$B$35)*(F33&gt;$F$3:$F$35),1),1)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 cm="1">
        <f t="array" ref="M33">fn금액(E33,I33,J33,K33,L33)</f>
        <v>80850</v>
      </c>
      <c r="N33" s="21"/>
      <c r="P33" s="34"/>
      <c r="Q33" s="4"/>
      <c r="R33" s="4"/>
      <c r="S33" s="4"/>
      <c r="T33" s="4"/>
    </row>
    <row r="34" spans="1:20">
      <c r="A34" s="14" t="str">
        <f t="array" ref="A34">B34&amp;"-"&amp;SUM(IF((B34=$B$3:$B$35)*(F34&gt;$F$3:$F$35),1),1)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 cm="1">
        <f t="array" ref="M34">fn금액(E34,I34,J34,K34,L34)</f>
        <v>5940.0000000000009</v>
      </c>
      <c r="N34" s="21"/>
      <c r="P34" s="34"/>
      <c r="Q34" s="4"/>
      <c r="R34" s="4"/>
      <c r="S34" s="4"/>
      <c r="T34" s="4"/>
    </row>
    <row r="35" spans="1:20">
      <c r="A35" s="14" t="str">
        <f t="array" ref="A35">B35&amp;"-"&amp;SUM(IF((B35=$B$3:$B$35)*(F35&gt;$F$3:$F$35),1),1)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 cm="1">
        <f t="array" ref="M35">fn금액(E35,I35,J35,K35,L35)</f>
        <v>63360.000000000022</v>
      </c>
      <c r="N35" s="21"/>
      <c r="P35" s="3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P36" s="34"/>
    </row>
    <row r="37" spans="1:20">
      <c r="P37" s="34"/>
    </row>
    <row r="38" spans="1:20">
      <c r="P38" s="34"/>
    </row>
    <row r="39" spans="1:20">
      <c r="P39" s="34"/>
    </row>
    <row r="40" spans="1:20">
      <c r="P40" s="34"/>
    </row>
    <row r="41" spans="1:20">
      <c r="P41" s="34"/>
    </row>
    <row r="42" spans="1:20">
      <c r="P42" s="34"/>
    </row>
    <row r="43" spans="1:20">
      <c r="P43" s="34"/>
    </row>
    <row r="44" spans="1:20">
      <c r="P44" s="34"/>
    </row>
    <row r="45" spans="1:20">
      <c r="P45" s="34"/>
    </row>
    <row r="46" spans="1:20">
      <c r="P46" s="34"/>
    </row>
    <row r="47" spans="1:20">
      <c r="P47" s="34"/>
    </row>
    <row r="48" spans="1:20">
      <c r="P48" s="34"/>
    </row>
    <row r="49" spans="16:16">
      <c r="P49" s="34"/>
    </row>
    <row r="50" spans="16:16">
      <c r="P50" s="34"/>
    </row>
    <row r="51" spans="16:16">
      <c r="P51" s="34"/>
    </row>
    <row r="52" spans="16:16">
      <c r="P52" s="34"/>
    </row>
    <row r="53" spans="16:16">
      <c r="P53" s="34"/>
    </row>
    <row r="54" spans="16:16">
      <c r="P54" s="3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6.5"/>
  <cols>
    <col min="1" max="1" width="7.5" bestFit="1" customWidth="1"/>
    <col min="2" max="2" width="13.25" bestFit="1" customWidth="1"/>
    <col min="3" max="15" width="17.375" bestFit="1" customWidth="1"/>
    <col min="16" max="17" width="22.125" bestFit="1" customWidth="1"/>
    <col min="18" max="47" width="17.375" bestFit="1" customWidth="1"/>
    <col min="48" max="49" width="22.125" bestFit="1" customWidth="1"/>
  </cols>
  <sheetData>
    <row r="2" spans="1:4">
      <c r="A2" s="30" t="s">
        <v>86</v>
      </c>
      <c r="B2" t="s">
        <v>275</v>
      </c>
    </row>
    <row r="4" spans="1:4">
      <c r="A4" s="30" t="s">
        <v>88</v>
      </c>
      <c r="B4" s="30" t="s">
        <v>87</v>
      </c>
      <c r="C4" t="s">
        <v>276</v>
      </c>
      <c r="D4" t="s">
        <v>277</v>
      </c>
    </row>
    <row r="5" spans="1:4">
      <c r="A5" t="s">
        <v>46</v>
      </c>
      <c r="C5" s="31"/>
      <c r="D5" s="31"/>
    </row>
    <row r="6" spans="1:4">
      <c r="B6" t="s">
        <v>278</v>
      </c>
      <c r="C6" s="31">
        <v>1.3333333333333333</v>
      </c>
      <c r="D6" s="31">
        <v>0.46666666666666662</v>
      </c>
    </row>
    <row r="7" spans="1:4">
      <c r="B7" t="s">
        <v>279</v>
      </c>
      <c r="C7" s="31">
        <v>1.7999999999999998</v>
      </c>
      <c r="D7" s="31">
        <v>0.6</v>
      </c>
    </row>
    <row r="8" spans="1:4">
      <c r="B8" t="s">
        <v>280</v>
      </c>
      <c r="C8" s="31">
        <v>0.2</v>
      </c>
      <c r="D8" s="31">
        <v>0.2</v>
      </c>
    </row>
    <row r="9" spans="1:4">
      <c r="B9" t="s">
        <v>281</v>
      </c>
      <c r="C9" s="31">
        <v>0.95</v>
      </c>
      <c r="D9" s="31">
        <v>0.67499999999999993</v>
      </c>
    </row>
    <row r="10" spans="1:4">
      <c r="B10" t="s">
        <v>283</v>
      </c>
      <c r="C10" s="31">
        <v>1.8</v>
      </c>
      <c r="D10" s="31">
        <v>0.9</v>
      </c>
    </row>
    <row r="11" spans="1:4">
      <c r="B11" t="s">
        <v>284</v>
      </c>
      <c r="C11" s="31">
        <v>1.2000000000000002</v>
      </c>
      <c r="D11" s="31">
        <v>0.4</v>
      </c>
    </row>
    <row r="12" spans="1:4">
      <c r="A12" t="s">
        <v>285</v>
      </c>
      <c r="C12" s="31">
        <v>2.0999999999999996</v>
      </c>
      <c r="D12" s="31">
        <v>0.9</v>
      </c>
    </row>
    <row r="13" spans="1:4">
      <c r="A13" t="s">
        <v>286</v>
      </c>
      <c r="C13" s="31">
        <v>0.2</v>
      </c>
      <c r="D13" s="31">
        <v>0.2</v>
      </c>
    </row>
    <row r="14" spans="1:4">
      <c r="A14" t="s">
        <v>2</v>
      </c>
      <c r="C14" s="31"/>
      <c r="D14" s="31"/>
    </row>
    <row r="15" spans="1:4">
      <c r="B15" t="s">
        <v>279</v>
      </c>
      <c r="C15" s="31">
        <v>1</v>
      </c>
      <c r="D15" s="31">
        <v>0.5</v>
      </c>
    </row>
    <row r="16" spans="1:4">
      <c r="B16" t="s">
        <v>280</v>
      </c>
      <c r="C16" s="31">
        <v>0.375</v>
      </c>
      <c r="D16" s="31">
        <v>0.25</v>
      </c>
    </row>
    <row r="17" spans="1:4">
      <c r="B17" t="s">
        <v>281</v>
      </c>
      <c r="C17" s="31">
        <v>1.0499999999999998</v>
      </c>
      <c r="D17" s="31">
        <v>0.7</v>
      </c>
    </row>
    <row r="18" spans="1:4">
      <c r="B18" t="s">
        <v>282</v>
      </c>
      <c r="C18" s="31">
        <v>0.57500000000000007</v>
      </c>
      <c r="D18" s="31">
        <v>0.25</v>
      </c>
    </row>
    <row r="19" spans="1:4">
      <c r="B19" t="s">
        <v>283</v>
      </c>
      <c r="C19" s="31">
        <v>1.4</v>
      </c>
      <c r="D19" s="31">
        <v>0.55999999999999994</v>
      </c>
    </row>
    <row r="20" spans="1:4">
      <c r="B20" t="s">
        <v>284</v>
      </c>
      <c r="C20" s="31">
        <v>1.8</v>
      </c>
      <c r="D20" s="31">
        <v>0.9</v>
      </c>
    </row>
    <row r="21" spans="1:4">
      <c r="A21" t="s">
        <v>287</v>
      </c>
      <c r="C21" s="31">
        <v>2.4000000000000004</v>
      </c>
      <c r="D21" s="31">
        <v>0.9</v>
      </c>
    </row>
    <row r="22" spans="1:4">
      <c r="A22" t="s">
        <v>288</v>
      </c>
      <c r="C22" s="31">
        <v>0.2</v>
      </c>
      <c r="D22" s="31">
        <v>0.2</v>
      </c>
    </row>
    <row r="23" spans="1:4">
      <c r="A23" t="s">
        <v>274</v>
      </c>
      <c r="C23" s="31">
        <v>1.017857142857143</v>
      </c>
      <c r="D23" s="31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B3" sqref="B3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289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*"/>
        <customFilter val="*외과*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F13F1FE8-F62E-4A4A-B730-5B946541379D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J17" sqref="J17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32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32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32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32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32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32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32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32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32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32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Q12" sqref="Q12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>
      <selection activeCell="I16" sqref="I16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8"/>
      <c r="B5" s="28"/>
      <c r="C5" s="28"/>
      <c r="D5" s="27"/>
      <c r="E5" s="27"/>
      <c r="G5" s="1" t="s">
        <v>263</v>
      </c>
    </row>
    <row r="6" spans="1:7">
      <c r="A6" s="28"/>
      <c r="B6" s="28"/>
      <c r="C6" s="28"/>
      <c r="D6" s="27"/>
      <c r="E6" s="27"/>
      <c r="G6" s="1" t="s">
        <v>264</v>
      </c>
    </row>
    <row r="7" spans="1:7">
      <c r="A7" s="28"/>
      <c r="B7" s="28"/>
      <c r="C7" s="28"/>
      <c r="D7" s="27"/>
      <c r="E7" s="27"/>
      <c r="G7" s="1" t="s">
        <v>265</v>
      </c>
    </row>
    <row r="8" spans="1:7">
      <c r="A8" s="28"/>
      <c r="B8" s="28"/>
      <c r="C8" s="28"/>
      <c r="D8" s="27"/>
      <c r="E8" s="27"/>
      <c r="G8" s="1" t="s">
        <v>266</v>
      </c>
    </row>
    <row r="9" spans="1:7">
      <c r="A9" s="28"/>
      <c r="B9" s="28"/>
      <c r="C9" s="28"/>
      <c r="D9" s="27"/>
      <c r="E9" s="27"/>
    </row>
    <row r="10" spans="1:7">
      <c r="A10" s="28"/>
      <c r="B10" s="28"/>
      <c r="C10" s="28"/>
      <c r="D10" s="27"/>
      <c r="E10" s="27"/>
    </row>
    <row r="11" spans="1:7">
      <c r="A11" s="28"/>
      <c r="B11" s="28"/>
      <c r="C11" s="28"/>
      <c r="D11" s="27"/>
      <c r="E11" s="27"/>
    </row>
    <row r="12" spans="1:7">
      <c r="A12" s="28"/>
      <c r="B12" s="28"/>
      <c r="C12" s="28"/>
      <c r="D12" s="27"/>
      <c r="E12" s="27"/>
    </row>
    <row r="13" spans="1:7">
      <c r="A13" s="28"/>
      <c r="B13" s="28"/>
      <c r="C13" s="28"/>
      <c r="D13" s="27"/>
      <c r="E13" s="27"/>
    </row>
    <row r="14" spans="1:7">
      <c r="A14" s="28"/>
      <c r="B14" s="28"/>
      <c r="C14" s="28"/>
      <c r="D14" s="27"/>
      <c r="E14" s="27"/>
    </row>
    <row r="15" spans="1:7">
      <c r="A15" s="28"/>
      <c r="B15" s="28"/>
      <c r="C15" s="28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4097" r:id="rId4" name="cmd지점매출">
          <controlPr defaultSize="0" autoLine="0" r:id="rId5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4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103-05</cp:lastModifiedBy>
  <cp:lastPrinted>2024-10-29T09:20:37Z</cp:lastPrinted>
  <dcterms:created xsi:type="dcterms:W3CDTF">2023-05-30T06:41:20Z</dcterms:created>
  <dcterms:modified xsi:type="dcterms:W3CDTF">2024-10-29T09:42:36Z</dcterms:modified>
</cp:coreProperties>
</file>