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2회\"/>
    </mc:Choice>
  </mc:AlternateContent>
  <xr:revisionPtr revIDLastSave="0" documentId="13_ncr:1_{F22343E0-BBBA-4372-B69D-4B9D51604A10}" xr6:coauthVersionLast="47" xr6:coauthVersionMax="47" xr10:uidLastSave="{00000000-0000-0000-0000-000000000000}"/>
  <bookViews>
    <workbookView xWindow="-120" yWindow="-120" windowWidth="29040" windowHeight="15840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3" l="1" a="1"/>
  <c r="A4" i="3"/>
  <c r="A5" i="3" a="1"/>
  <c r="A5" i="3" s="1"/>
  <c r="A6" i="3" a="1"/>
  <c r="A6" i="3" s="1"/>
  <c r="A7" i="3" a="1"/>
  <c r="A7" i="3" s="1"/>
  <c r="A8" i="3" a="1"/>
  <c r="A8" i="3" s="1"/>
  <c r="A9" i="3" a="1"/>
  <c r="A9" i="3" s="1"/>
  <c r="A10" i="3" a="1"/>
  <c r="A10" i="3"/>
  <c r="A11" i="3" a="1"/>
  <c r="A11" i="3" s="1"/>
  <c r="A12" i="3" a="1"/>
  <c r="A12" i="3" s="1"/>
  <c r="A13" i="3" a="1"/>
  <c r="A13" i="3"/>
  <c r="A14" i="3" a="1"/>
  <c r="A14" i="3" s="1"/>
  <c r="A15" i="3" a="1"/>
  <c r="A15" i="3" s="1"/>
  <c r="A16" i="3" a="1"/>
  <c r="A16" i="3"/>
  <c r="A17" i="3" a="1"/>
  <c r="A17" i="3" s="1"/>
  <c r="A18" i="3" a="1"/>
  <c r="A18" i="3" s="1"/>
  <c r="A19" i="3" a="1"/>
  <c r="A19" i="3" s="1"/>
  <c r="A20" i="3" a="1"/>
  <c r="A20" i="3" s="1"/>
  <c r="A21" i="3" a="1"/>
  <c r="A21" i="3" s="1"/>
  <c r="A22" i="3" a="1"/>
  <c r="A22" i="3" s="1"/>
  <c r="A23" i="3" a="1"/>
  <c r="A23" i="3" s="1"/>
  <c r="A24" i="3" a="1"/>
  <c r="A24" i="3" s="1"/>
  <c r="A25" i="3" a="1"/>
  <c r="A25" i="3" s="1"/>
  <c r="A26" i="3" a="1"/>
  <c r="A26" i="3" s="1"/>
  <c r="A27" i="3" a="1"/>
  <c r="A27" i="3" s="1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A3" i="3" a="1"/>
  <c r="A3" i="3" s="1"/>
  <c r="R21" i="3"/>
  <c r="P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34" i="1"/>
  <c r="A33" i="1"/>
  <c r="R24" i="3"/>
  <c r="P15" i="3" a="1"/>
  <c r="P15" i="3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E13" i="6"/>
  <c r="E12" i="6"/>
  <c r="E11" i="6"/>
  <c r="E10" i="6"/>
  <c r="E9" i="6"/>
  <c r="E8" i="6"/>
  <c r="E7" i="6"/>
  <c r="E6" i="6"/>
  <c r="E5" i="6"/>
  <c r="E4" i="6"/>
  <c r="M11" i="3" a="1"/>
  <c r="M32" i="3" a="1"/>
  <c r="M18" i="3" a="1"/>
  <c r="M4" i="3" a="1"/>
  <c r="M22" i="3" a="1"/>
  <c r="M6" i="3" a="1"/>
  <c r="M28" i="3" a="1"/>
  <c r="M12" i="3" a="1"/>
  <c r="M16" i="3" a="1"/>
  <c r="M26" i="3" a="1"/>
  <c r="M19" i="3" a="1"/>
  <c r="M14" i="3" a="1"/>
  <c r="M35" i="3" a="1"/>
  <c r="M21" i="3" a="1"/>
  <c r="M7" i="3" a="1"/>
  <c r="M25" i="3" a="1"/>
  <c r="M24" i="3" a="1"/>
  <c r="M10" i="3" a="1"/>
  <c r="M23" i="3" a="1"/>
  <c r="M34" i="3" a="1"/>
  <c r="M33" i="3" a="1"/>
  <c r="M17" i="3" a="1"/>
  <c r="M29" i="3" a="1"/>
  <c r="M20" i="3" a="1"/>
  <c r="M9" i="3" a="1"/>
  <c r="M27" i="3" a="1"/>
  <c r="M13" i="3" a="1"/>
  <c r="M31" i="3" a="1"/>
  <c r="M5" i="3" a="1"/>
  <c r="M30" i="3" a="1"/>
  <c r="M8" i="3" a="1"/>
  <c r="M15" i="3" a="1"/>
  <c r="M3" i="3" a="1"/>
  <c r="M34" i="3" l="1"/>
  <c r="M31" i="3"/>
  <c r="M28" i="3"/>
  <c r="M25" i="3"/>
  <c r="M22" i="3"/>
  <c r="M19" i="3"/>
  <c r="M16" i="3"/>
  <c r="M13" i="3"/>
  <c r="M10" i="3"/>
  <c r="M7" i="3"/>
  <c r="M4" i="3"/>
  <c r="M33" i="3"/>
  <c r="M30" i="3"/>
  <c r="M27" i="3"/>
  <c r="M24" i="3"/>
  <c r="M21" i="3"/>
  <c r="M18" i="3"/>
  <c r="M15" i="3"/>
  <c r="M12" i="3"/>
  <c r="M9" i="3"/>
  <c r="M6" i="3"/>
  <c r="M35" i="3"/>
  <c r="M32" i="3"/>
  <c r="M26" i="3"/>
  <c r="M23" i="3"/>
  <c r="M20" i="3"/>
  <c r="M17" i="3"/>
  <c r="M14" i="3"/>
  <c r="M11" i="3"/>
  <c r="M8" i="3"/>
  <c r="M5" i="3"/>
  <c r="M29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E4B7C2CA-6276-4065-9615-BD6B0D5D5C41}" name="MS Access Database_Query2" type="1" refreshedVersion="8" background="1">
    <dbPr connection="DSN=MS Access Database;DBQ=C:\길벗컴활1급총정리\기출\02회\요양보호.accdb;DefaultDir=C:\길벗컴활1급총정리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길벗컴활1급총정리\기출\02회\요양보호.accdb`.요양보호관리대상 요양보호관리대상"/>
  </connection>
  <connection id="4" xr16:uid="{B15FA0CA-5AD6-47FF-AF4E-19B3105C7065}" name="MS Access Database_Query3" type="1" refreshedVersion="8" background="1">
    <dbPr connection="DSN=MS Access Database;DBQ=C:\길벗컴활1급총정리\기출\02회\요양보호.accdb;DefaultDir=C:\길벗컴활1급총정리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길벗컴활1급총정리\기출\02회\요양보호.accdb`.요양보호관리대상 요양보호관리대상_x000d__x000a_WHERE (요양보호관리대상.시도='경기') OR (요양보호관리대상.시도='서울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<sst xmlns="http://schemas.openxmlformats.org/spreadsheetml/2006/main" count="726" uniqueCount="295">
  <si>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</si>
  <si>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</si>
  <si>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</si>
  <si>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</si>
  <si>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</si>
  <si>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</si>
  <si>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</si>
  <si>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</si>
  <si>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</si>
  <si>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</si>
  <si>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</si>
  <si>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</si>
  <si>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</si>
  <si>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</si>
  <si>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</si>
  <si>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</si>
  <si>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</si>
  <si>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</si>
  <si>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</si>
  <si>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</si>
  <si>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</si>
  <si>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</si>
  <si>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</si>
  <si>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</si>
  <si>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</si>
  <si>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</si>
  <si>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</si>
  <si>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</si>
  <si>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</si>
  <si>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</si>
  <si>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</si>
  <si>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</si>
  <si>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</si>
  <si>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</si>
  <si>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</si>
  <si>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</si>
  <si>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</si>
  <si>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</si>
  <si>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</si>
  <si>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</si>
  <si>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</si>
  <si>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</si>
  <si>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</si>
  <si>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</si>
  <si>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</si>
  <si>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</si>
  <si>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</si>
  <si>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</si>
  <si>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</si>
  <si>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</si>
  <si>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</si>
  <si>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</si>
  <si>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</si>
  <si>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</si>
  <si>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</si>
  <si>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</si>
  <si>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</si>
  <si>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</si>
  <si>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</si>
  <si>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</si>
  <si>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</si>
  <si>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</si>
  <si>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</si>
  <si>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</si>
  <si>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</si>
  <si>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</si>
  <si>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</si>
  <si>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</si>
  <si>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</si>
  <si>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</si>
  <si>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</si>
  <si>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</si>
  <si>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</si>
  <si>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</si>
  <si>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</si>
  <si>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</si>
  <si>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</si>
  <si>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</si>
  <si>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</si>
  <si>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</si>
  <si>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</si>
  <si>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</si>
  <si>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</si>
  <si>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</si>
  <si>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</si>
  <si>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</si>
  <si>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</si>
  <si>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</si>
  <si>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</si>
  <si>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</si>
  <si>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</si>
  <si>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</si>
  <si>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</si>
  <si>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</si>
  <si>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</si>
  <si>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</si>
  <si>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</si>
  <si>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</si>
  <si>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</si>
  <si>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</si>
  <si>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</si>
  <si>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</si>
  <si>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</si>
  <si>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</si>
  <si>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</si>
  <si>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</si>
  <si>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</si>
  <si>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</si>
  <si>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</si>
  <si>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</si>
  <si>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</si>
  <si>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</si>
  <si>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</si>
  <si>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</si>
  <si>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</si>
  <si>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</si>
  <si>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</si>
  <si>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</si>
  <si>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</si>
  <si>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</si>
  <si>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</si>
  <si>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</si>
  <si>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</si>
  <si>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</si>
  <si>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</si>
  <si>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</si>
  <si>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</si>
  <si>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</si>
  <si>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</si>
  <si>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</si>
  <si>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</si>
  <si>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</si>
  <si>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</si>
  <si>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</si>
  <si>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</si>
  <si>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</si>
  <si>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</si>
  <si>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</si>
  <si>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</si>
  <si>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</si>
  <si>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</si>
  <si>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</si>
  <si>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</si>
  <si>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</si>
  <si>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</si>
  <si>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</si>
  <si>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</si>
  <si>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</si>
  <si>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</si>
  <si>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</si>
  <si>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</si>
  <si>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</si>
  <si>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</si>
  <si>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</si>
  <si>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</si>
  <si>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</si>
  <si>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</si>
  <si>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</si>
  <si>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</si>
  <si>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</si>
  <si>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</si>
  <si>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</si>
  <si>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</si>
  <si>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</si>
  <si>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</si>
  <si>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</si>
  <si>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</si>
  <si>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</si>
  <si>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</si>
  <si>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</si>
  <si>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</si>
  <si>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</si>
  <si>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</si>
  <si>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</si>
  <si>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</si>
  <si>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</si>
  <si>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</si>
  <si>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</si>
  <si>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</si>
  <si>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</si>
  <si>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</si>
  <si>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</si>
  <si>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</si>
  <si>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</si>
  <si>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</si>
  <si>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</si>
  <si>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</si>
  <si>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</si>
  <si>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</si>
  <si>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</si>
  <si>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</si>
  <si>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</si>
  <si>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</si>
  <si>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</si>
  <si>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</si>
  <si>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</si>
  <si>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</si>
  <si>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</si>
  <si>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</si>
  <si>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</si>
  <si>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</si>
  <si>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</si>
  <si>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</si>
  <si>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</si>
  <si>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</si>
  <si>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</si>
  <si>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</si>
  <si>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</si>
  <si>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</si>
  <si>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</si>
  <si>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</si>
  <si>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</si>
  <si>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</si>
  <si>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</si>
  <si>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</si>
  <si>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</si>
  <si>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</si>
  <si>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</si>
  <si>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</si>
  <si>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</si>
  <si>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</si>
  <si>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</si>
  <si>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</si>
  <si>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</si>
  <si>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</si>
  <si>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</si>
  <si>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</si>
  <si>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</si>
  <si>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</si>
  <si>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</si>
  <si>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</si>
  <si>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</si>
  <si>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</si>
  <si>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</si>
  <si>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</si>
  <si>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</si>
  <si>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</si>
  <si>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</si>
  <si>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</si>
  <si>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</si>
  <si>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</si>
  <si>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</si>
  <si>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</si>
  <si>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</si>
  <si>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</si>
  <si>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</si>
  <si>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</si>
  <si>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</si>
  <si>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</si>
  <si>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</si>
  <si>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</si>
  <si>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</si>
  <si>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</si>
  <si>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</si>
  <si>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</si>
  <si>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</si>
  <si>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</si>
  <si>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</si>
  <si>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</si>
  <si>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</si>
  <si>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</si>
  <si>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</si>
  <si>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</si>
  <si>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</si>
  <si>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</si>
  <si>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</si>
  <si>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</si>
  <si>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</si>
  <si>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</si>
  <si>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</si>
  <si>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</si>
  <si>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</si>
  <si>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</si>
  <si>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</si>
  <si>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</si>
  <si>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</si>
  <si>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</si>
  <si>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총합계</t>
  </si>
  <si>
    <t>(모두)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</si>
  <si>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</si>
  <si>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</si>
  <si>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</si>
  <si>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</si>
  <si>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</si>
  <si>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</si>
  <si>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</si>
  <si>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</si>
  <si>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</si>
  <si>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A*</t>
    <phoneticPr fontId="2" type="noConversion"/>
  </si>
  <si>
    <t>B*</t>
    <phoneticPr fontId="2" type="noConversion"/>
  </si>
  <si>
    <t>경기 최대</t>
  </si>
  <si>
    <t>경기 최소</t>
  </si>
  <si>
    <t>서울 최대</t>
  </si>
  <si>
    <t>서울 최소</t>
  </si>
  <si>
    <t>1,500,000원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</si>
</sst>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1" formatCode="[&gt;=1]&quot;좋음&quot;0%;[&lt;0.5]&quot;나쁨&quot;0%;&quot;보통&quot;0%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81" fontId="0" fillId="0" borderId="1" xfId="1" applyNumberFormat="1" applyFont="1" applyBorder="1" applyAlignment="1">
      <alignment horizontal="center" vertical="center"/>
    </xf>
    <xf numFmtId="14" fontId="0" fillId="0" borderId="0" xfId="0" applyNumberFormat="1">
      <alignment vertical="center"/>
    </xf>
    <xf numFmtId="0" fontId="10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2F-4A51-A5C3-2ED29C6FB1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2</xdr:row>
          <xdr:rowOff>0</xdr:rowOff>
        </xdr:from>
        <xdr:to>
          <xdr:col>6</xdr:col>
          <xdr:colOff>828675</xdr:colOff>
          <xdr:row>3</xdr:row>
          <xdr:rowOff>200025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5</xdr:row>
          <xdr:rowOff>0</xdr:rowOff>
        </xdr:from>
        <xdr:to>
          <xdr:col>6</xdr:col>
          <xdr:colOff>838200</xdr:colOff>
          <xdr:row>6</xdr:row>
          <xdr:rowOff>200025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홍홍" refreshedDate="45570.88689976852" backgroundQuery="1" createdVersion="8" refreshedVersion="8" minRefreshableVersion="3" recordCount="28" xr:uid="{200B2FAC-1E5B-436A-B6E7-876FDE90FC38}">
  <cacheSource type="external" connectionId="4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A6EFF4-A4F6-4F70-AE40-D6206F86A122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1" numFmtId="177"/>
    <dataField name="평균 : 일회투약량" fld="3" subtotal="average" baseField="1" baseItem="3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workbookViewId="0">
      <selection activeCell="O27" sqref="O27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9" bestFit="1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6" t="s">
        <v>271</v>
      </c>
      <c r="B32" s="26" t="s">
        <v>272</v>
      </c>
    </row>
    <row r="33" spans="1:5">
      <c r="A33">
        <f>(YEAR(G3)=2023)*((RIGHT(E3,2)="외과"))</f>
        <v>0</v>
      </c>
      <c r="B33" s="26" t="s">
        <v>288</v>
      </c>
      <c r="D33" s="26"/>
    </row>
    <row r="34" spans="1:5">
      <c r="A34">
        <f>(YEAR(G3)=2023)*((RIGHT(E3,2)="외과"))</f>
        <v>0</v>
      </c>
      <c r="B34" s="26" t="s">
        <v>289</v>
      </c>
    </row>
    <row r="37" spans="1:5">
      <c r="A37" t="s">
        <v>272</v>
      </c>
      <c r="B37" t="s">
        <v>273</v>
      </c>
      <c r="C37" t="s">
        <v>274</v>
      </c>
      <c r="D37" t="s">
        <v>275</v>
      </c>
      <c r="E37" t="s">
        <v>276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 B32 B34">
    <cfRule type="expression" dxfId="0" priority="1">
      <formula>OR(AND(YEAR($C3)&gt;=2000,YEAR($C3)&lt;=2003),AND(HOUR($H3)&gt;=9,HOUR($H3)&lt;13))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/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A5" sqref="A5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2" t="s">
        <v>16</v>
      </c>
      <c r="P2" s="34">
        <f>COUNTIFS(F3:F35,"&lt;="&amp;EOMONTH(MIN(F3:F35),0),C3:C35,"여성")</f>
        <v>4</v>
      </c>
    </row>
    <row r="3" spans="1:20">
      <c r="A3" s="14" t="str">
        <f t="array" ref="A3">B3&amp;"-"&amp;SUM(IF((B3=$B$3:$B$35)*(F3&gt;$F$3:$F$35),1))+1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33"/>
      <c r="P3" s="34"/>
    </row>
    <row r="4" spans="1:20">
      <c r="A4" s="14" t="str">
        <f t="array" ref="A4">B4&amp;"-"&amp;SUM(IF((B4=$B$3:$B$35)*(F4&gt;$F$3:$F$35),1))+1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>
        <f t="array" ref="A5">B5&amp;"-"&amp;SUM(IF((B5=$B$3:$B$35)*(F5&gt;$F$3:$F$35),1))+1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>
        <f t="array" ref="A6">B6&amp;"-"&amp;SUM(IF((B6=$B$3:$B$35)*(F6&gt;$F$3:$F$35),1))+1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B7&amp;"-"&amp;SUM(IF((B7=$B$3:$B$35)*(F7&gt;$F$3:$F$35),1))+1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B8&amp;"-"&amp;SUM(IF((B8=$B$3:$B$35)*(F8&gt;$F$3:$F$35),1))+1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B9&amp;"-"&amp;SUM(IF((B9=$B$3:$B$35)*(F9&gt;$F$3:$F$35),1))+1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B10&amp;"-"&amp;SUM(IF((B10=$B$3:$B$35)*(F10&gt;$F$3:$F$35),1))+1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B11&amp;"-"&amp;SUM(IF((B11=$B$3:$B$35)*(F11&gt;$F$3:$F$35),1))+1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B12&amp;"-"&amp;SUM(IF((B12=$B$3:$B$35)*(F12&gt;$F$3:$F$35),1))+1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B13&amp;"-"&amp;SUM(IF((B13=$B$3:$B$35)*(F13&gt;$F$3:$F$35),1))+1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B14&amp;"-"&amp;SUM(IF((B14=$B$3:$B$35)*(F14&gt;$F$3:$F$35),1))+1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REPT("■",(AVERAGE(IF((ROUNDDOWN($D$3:$D$35,-1)=$O14),$K$3:$K$35))))</f>
        <v>■■</v>
      </c>
      <c r="Q14" s="4"/>
      <c r="R14" s="4"/>
      <c r="S14" s="4"/>
      <c r="T14" s="4"/>
    </row>
    <row r="15" spans="1:20">
      <c r="A15" s="14" t="str">
        <f t="array" ref="A15">B15&amp;"-"&amp;SUM(IF((B15=$B$3:$B$35)*(F15&gt;$F$3:$F$35),1))+1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REPT("■",(AVERAGE(IF((ROUNDDOWN($D$3:$D$35,-1)=$O15),$K$3:$K$35))))</f>
        <v>■■</v>
      </c>
      <c r="Q15" s="4"/>
      <c r="R15" s="4"/>
      <c r="S15" s="4"/>
      <c r="T15" s="4"/>
    </row>
    <row r="16" spans="1:20">
      <c r="A16" s="14" t="str">
        <f t="array" ref="A16">B16&amp;"-"&amp;SUM(IF((B16=$B$3:$B$35)*(F16&gt;$F$3:$F$35),1))+1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REPT("■",(AVERAGE(IF((ROUNDDOWN($D$3:$D$35,-1)=$O16),$K$3:$K$35))))</f>
        <v>■■</v>
      </c>
      <c r="Q16" s="4"/>
      <c r="R16" s="4"/>
      <c r="S16" s="4"/>
      <c r="T16" s="4"/>
    </row>
    <row r="17" spans="1:20">
      <c r="A17" s="14" t="str">
        <f t="array" ref="A17">B17&amp;"-"&amp;SUM(IF((B17=$B$3:$B$35)*(F17&gt;$F$3:$F$35),1))+1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REPT("■",(AVERAGE(IF((ROUNDDOWN($D$3:$D$35,-1)=$O17),$K$3:$K$35))))</f>
        <v>■■■</v>
      </c>
      <c r="Q17" s="4"/>
      <c r="R17" s="4"/>
      <c r="S17" s="4"/>
      <c r="T17" s="4"/>
    </row>
    <row r="18" spans="1:20">
      <c r="A18" s="14" t="str">
        <f t="array" ref="A18">B18&amp;"-"&amp;SUM(IF((B18=$B$3:$B$35)*(F18&gt;$F$3:$F$35),1))+1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REPT("■",(AVERAGE(IF((ROUNDDOWN($D$3:$D$35,-1)=$O18),$K$3:$K$35))))</f>
        <v>■■■</v>
      </c>
      <c r="Q18" s="4"/>
      <c r="R18" s="4"/>
      <c r="S18" s="4"/>
      <c r="T18" s="4"/>
    </row>
    <row r="19" spans="1:20">
      <c r="A19" s="14" t="str">
        <f t="array" ref="A19">B19&amp;"-"&amp;SUM(IF((B19=$B$3:$B$35)*(F19&gt;$F$3:$F$35),1))+1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REPT("■",(AVERAGE(IF((ROUNDDOWN($D$3:$D$35,-1)=$O19),$K$3:$K$35))))</f>
        <v>■■</v>
      </c>
      <c r="Q19" s="4"/>
      <c r="R19" s="4"/>
      <c r="S19" s="4"/>
      <c r="T19" s="4"/>
    </row>
    <row r="20" spans="1:20">
      <c r="A20" s="14" t="str">
        <f t="array" ref="A20">B20&amp;"-"&amp;SUM(IF((B20=$B$3:$B$35)*(F20&gt;$F$3:$F$35),1))+1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REPT("■",(AVERAGE(IF((ROUNDDOWN($D$3:$D$35,-1)=$O20),$K$3:$K$35))))</f>
        <v>■■■</v>
      </c>
      <c r="Q20" s="4"/>
      <c r="R20" s="4"/>
      <c r="S20" s="4"/>
      <c r="T20" s="4"/>
    </row>
    <row r="21" spans="1:20">
      <c r="A21" s="14" t="str">
        <f t="array" ref="A21">B21&amp;"-"&amp;SUM(IF((B21=$B$3:$B$35)*(F21&gt;$F$3:$F$35),1))+1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  <c r="R21" s="30">
        <f>EOMONTH(MIN(F3:F35),0)</f>
        <v>45322</v>
      </c>
    </row>
    <row r="22" spans="1:20">
      <c r="A22" s="14" t="str">
        <f t="array" ref="A22">B22&amp;"-"&amp;SUM(IF((B22=$B$3:$B$35)*(F22&gt;$F$3:$F$35),1))+1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>
        <f t="array" ref="A23">B23&amp;"-"&amp;SUM(IF((B23=$B$3:$B$35)*(F23&gt;$F$3:$F$35),1))+1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>
        <f t="array" ref="A24">B24&amp;"-"&amp;SUM(IF((B24=$B$3:$B$35)*(F24&gt;$F$3:$F$35),1))+1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  <c r="R24" s="30">
        <f>MIN(F3:F35)</f>
        <v>45296</v>
      </c>
    </row>
    <row r="25" spans="1:20">
      <c r="A25" s="14" t="str">
        <f t="array" ref="A25">B25&amp;"-"&amp;SUM(IF((B25=$B$3:$B$35)*(F25&gt;$F$3:$F$35),1))+1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>
        <f t="array" ref="A26">B26&amp;"-"&amp;SUM(IF((B26=$B$3:$B$35)*(F26&gt;$F$3:$F$35),1))+1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>
        <f t="array" ref="A27">B27&amp;"-"&amp;SUM(IF((B27=$B$3:$B$35)*(F27&gt;$F$3:$F$35),1))+1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>
        <f t="array" ref="A28">B28&amp;"-"&amp;SUM(IF((B28=$B$3:$B$35)*(F28&gt;$F$3:$F$35),1))+1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B29&amp;"-"&amp;SUM(IF((B29=$B$3:$B$35)*(F29&gt;$F$3:$F$35),1))+1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B30&amp;"-"&amp;SUM(IF((B30=$B$3:$B$35)*(F30&gt;$F$3:$F$35),1))+1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B31&amp;"-"&amp;SUM(IF((B31=$B$3:$B$35)*(F31&gt;$F$3:$F$35),1))+1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B32&amp;"-"&amp;SUM(IF((B32=$B$3:$B$35)*(F32&gt;$F$3:$F$35),1))+1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B33&amp;"-"&amp;SUM(IF((B33=$B$3:$B$35)*(F33&gt;$F$3:$F$35),1))+1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B34&amp;"-"&amp;SUM(IF((B34=$B$3:$B$35)*(F34&gt;$F$3:$F$35),1))+1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B35&amp;"-"&amp;SUM(IF((B35=$B$3:$B$35)*(F35&gt;$F$3:$F$35),1))+1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tabSelected="1" workbookViewId="0">
      <selection activeCell="I12" sqref="I12"/>
    </sheetView>
  </sheetViews>
  <sheetFormatPr defaultRowHeight="16.5"/>
  <cols>
    <col min="1" max="1" width="11.875" bestFit="1" customWidth="1"/>
    <col min="2" max="2" width="13.25" bestFit="1" customWidth="1"/>
    <col min="3" max="4" width="17.375" bestFit="1" customWidth="1"/>
  </cols>
  <sheetData>
    <row r="2" spans="1:4">
      <c r="A2" s="27" t="s">
        <v>86</v>
      </c>
      <c r="B2" t="s">
        <v>278</v>
      </c>
    </row>
    <row r="4" spans="1:4">
      <c r="A4" s="27" t="s">
        <v>88</v>
      </c>
      <c r="B4" s="27" t="s">
        <v>87</v>
      </c>
      <c r="C4" t="s">
        <v>286</v>
      </c>
      <c r="D4" t="s">
        <v>287</v>
      </c>
    </row>
    <row r="5" spans="1:4">
      <c r="A5" t="s">
        <v>46</v>
      </c>
      <c r="C5" s="28"/>
      <c r="D5" s="28"/>
    </row>
    <row r="6" spans="1:4">
      <c r="B6" t="s">
        <v>279</v>
      </c>
      <c r="C6" s="28">
        <v>1.3333333333333333</v>
      </c>
      <c r="D6" s="28">
        <v>0.46666666666666662</v>
      </c>
    </row>
    <row r="7" spans="1:4">
      <c r="B7" t="s">
        <v>280</v>
      </c>
      <c r="C7" s="28">
        <v>1.7999999999999998</v>
      </c>
      <c r="D7" s="28">
        <v>0.6</v>
      </c>
    </row>
    <row r="8" spans="1:4">
      <c r="B8" t="s">
        <v>281</v>
      </c>
      <c r="C8" s="28">
        <v>0.2</v>
      </c>
      <c r="D8" s="28">
        <v>0.2</v>
      </c>
    </row>
    <row r="9" spans="1:4">
      <c r="B9" t="s">
        <v>282</v>
      </c>
      <c r="C9" s="28">
        <v>0.95</v>
      </c>
      <c r="D9" s="28">
        <v>0.67499999999999993</v>
      </c>
    </row>
    <row r="10" spans="1:4">
      <c r="B10" t="s">
        <v>283</v>
      </c>
      <c r="C10" s="28">
        <v>1.8</v>
      </c>
      <c r="D10" s="28">
        <v>0.9</v>
      </c>
    </row>
    <row r="11" spans="1:4">
      <c r="B11" t="s">
        <v>284</v>
      </c>
      <c r="C11" s="28">
        <v>1.2000000000000002</v>
      </c>
      <c r="D11" s="28">
        <v>0.4</v>
      </c>
    </row>
    <row r="12" spans="1:4">
      <c r="A12" t="s">
        <v>290</v>
      </c>
      <c r="C12" s="28">
        <v>2.0999999999999996</v>
      </c>
      <c r="D12" s="28">
        <v>0.9</v>
      </c>
    </row>
    <row r="13" spans="1:4">
      <c r="A13" t="s">
        <v>291</v>
      </c>
      <c r="C13" s="28">
        <v>0.2</v>
      </c>
      <c r="D13" s="28">
        <v>0.2</v>
      </c>
    </row>
    <row r="14" spans="1:4">
      <c r="A14" t="s">
        <v>2</v>
      </c>
      <c r="C14" s="28"/>
      <c r="D14" s="28"/>
    </row>
    <row r="15" spans="1:4">
      <c r="B15" t="s">
        <v>280</v>
      </c>
      <c r="C15" s="28">
        <v>1</v>
      </c>
      <c r="D15" s="28">
        <v>0.5</v>
      </c>
    </row>
    <row r="16" spans="1:4">
      <c r="B16" t="s">
        <v>281</v>
      </c>
      <c r="C16" s="28">
        <v>0.375</v>
      </c>
      <c r="D16" s="28">
        <v>0.25</v>
      </c>
    </row>
    <row r="17" spans="1:4">
      <c r="B17" t="s">
        <v>282</v>
      </c>
      <c r="C17" s="28">
        <v>1.0499999999999998</v>
      </c>
      <c r="D17" s="28">
        <v>0.7</v>
      </c>
    </row>
    <row r="18" spans="1:4">
      <c r="B18" t="s">
        <v>285</v>
      </c>
      <c r="C18" s="28">
        <v>0.57500000000000007</v>
      </c>
      <c r="D18" s="28">
        <v>0.25</v>
      </c>
    </row>
    <row r="19" spans="1:4">
      <c r="B19" t="s">
        <v>283</v>
      </c>
      <c r="C19" s="28">
        <v>1.4</v>
      </c>
      <c r="D19" s="28">
        <v>0.55999999999999994</v>
      </c>
    </row>
    <row r="20" spans="1:4">
      <c r="B20" t="s">
        <v>284</v>
      </c>
      <c r="C20" s="28">
        <v>1.8</v>
      </c>
      <c r="D20" s="28">
        <v>0.9</v>
      </c>
    </row>
    <row r="21" spans="1:4">
      <c r="A21" t="s">
        <v>292</v>
      </c>
      <c r="C21" s="28">
        <v>2.4000000000000004</v>
      </c>
      <c r="D21" s="28">
        <v>0.9</v>
      </c>
    </row>
    <row r="22" spans="1:4">
      <c r="A22" t="s">
        <v>293</v>
      </c>
      <c r="C22" s="28">
        <v>0.2</v>
      </c>
      <c r="D22" s="28">
        <v>0.2</v>
      </c>
    </row>
    <row r="23" spans="1:4">
      <c r="A23" t="s">
        <v>277</v>
      </c>
      <c r="C23" s="28">
        <v>1.017857142857143</v>
      </c>
      <c r="D23" s="28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B3" sqref="B3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 hidden="1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 hidden="1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 hidden="1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 hidden="1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 hidden="1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127E1F82-D512-4B1F-9077-F5F82B92DD54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J11" sqref="J11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9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9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9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9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9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9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9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9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9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9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142875</xdr:colOff>
                    <xdr:row>2</xdr:row>
                    <xdr:rowOff>0</xdr:rowOff>
                  </from>
                  <to>
                    <xdr:col>6</xdr:col>
                    <xdr:colOff>828675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171450</xdr:colOff>
                    <xdr:row>5</xdr:row>
                    <xdr:rowOff>0</xdr:rowOff>
                  </from>
                  <to>
                    <xdr:col>6</xdr:col>
                    <xdr:colOff>838200</xdr:colOff>
                    <xdr:row>6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N20" sqref="N20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S21" sqref="S21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1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 t="s">
        <v>267</v>
      </c>
      <c r="B5" s="24" t="s">
        <v>262</v>
      </c>
      <c r="C5" s="24">
        <v>3</v>
      </c>
      <c r="D5" s="25">
        <v>500000</v>
      </c>
      <c r="E5" s="25" t="s">
        <v>294</v>
      </c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홍홍</cp:lastModifiedBy>
  <cp:lastPrinted>2024-10-05T12:40:06Z</cp:lastPrinted>
  <dcterms:created xsi:type="dcterms:W3CDTF">2023-05-30T06:41:20Z</dcterms:created>
  <dcterms:modified xsi:type="dcterms:W3CDTF">2024-10-05T12:40:51Z</dcterms:modified>
</cp:coreProperties>
</file>