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 codeName="{28389E77-7640-9E18-AD5C-E98E2F4A8B83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통합_250820\기출\02회\"/>
    </mc:Choice>
  </mc:AlternateContent>
  <xr:revisionPtr revIDLastSave="0" documentId="13_ncr:1_{194A336F-CE49-49CB-9991-0219FCEC39BF}" xr6:coauthVersionLast="47" xr6:coauthVersionMax="47" xr10:uidLastSave="{00000000-0000-0000-0000-000000000000}"/>
  <bookViews>
    <workbookView xWindow="-108" yWindow="-108" windowWidth="23256" windowHeight="12456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9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'기본작업-1'!$A$2:$H$30</definedName>
    <definedName name="_xlnm._FilterDatabase" localSheetId="4" hidden="1">'분석작업-2'!$A$2:$H$30</definedName>
    <definedName name="_xlnm.Criteria" localSheetId="0">'기본작업-1'!$A$32:$B$34</definedName>
    <definedName name="_xlnm.Extract" localSheetId="0">'기본작업-1'!$A$37:$E$37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4" i="1" l="1"/>
  <c r="A33" i="1"/>
  <c r="E13" i="6"/>
  <c r="E12" i="6"/>
  <c r="E11" i="6"/>
  <c r="E10" i="6"/>
  <c r="E9" i="6"/>
  <c r="E8" i="6"/>
  <c r="E7" i="6"/>
  <c r="E6" i="6"/>
  <c r="E5" i="6"/>
  <c r="E4" i="6"/>
  <c r="M4" i="3" a="1"/>
  <c r="M8" i="3" a="1"/>
  <c r="M12" i="3" a="1"/>
  <c r="M16" i="3" a="1"/>
  <c r="M20" i="3" a="1"/>
  <c r="M24" i="3" a="1"/>
  <c r="M28" i="3" a="1"/>
  <c r="M32" i="3" a="1"/>
  <c r="M17" i="3" a="1"/>
  <c r="M33" i="3" a="1"/>
  <c r="M5" i="3" a="1"/>
  <c r="M10" i="3" a="1"/>
  <c r="M14" i="3" a="1"/>
  <c r="M22" i="3" a="1"/>
  <c r="M26" i="3" a="1"/>
  <c r="M30" i="3" a="1"/>
  <c r="M27" i="3" a="1"/>
  <c r="M13" i="3" a="1"/>
  <c r="M29" i="3" a="1"/>
  <c r="M6" i="3" a="1"/>
  <c r="M18" i="3" a="1"/>
  <c r="M34" i="3" a="1"/>
  <c r="M31" i="3" a="1"/>
  <c r="M21" i="3" a="1"/>
  <c r="M7" i="3" a="1"/>
  <c r="M11" i="3" a="1"/>
  <c r="M15" i="3" a="1"/>
  <c r="M19" i="3" a="1"/>
  <c r="M23" i="3" a="1"/>
  <c r="M35" i="3" a="1"/>
  <c r="M9" i="3" a="1"/>
  <c r="M25" i="3" a="1"/>
  <c r="M3" i="3" a="1"/>
  <c r="M25" i="3" l="1"/>
  <c r="M9" i="3"/>
  <c r="M35" i="3"/>
  <c r="M23" i="3"/>
  <c r="M19" i="3"/>
  <c r="M15" i="3"/>
  <c r="M11" i="3"/>
  <c r="M7" i="3"/>
  <c r="M21" i="3"/>
  <c r="M31" i="3"/>
  <c r="M34" i="3"/>
  <c r="M18" i="3"/>
  <c r="M6" i="3"/>
  <c r="M29" i="3"/>
  <c r="M13" i="3"/>
  <c r="M27" i="3"/>
  <c r="M30" i="3"/>
  <c r="M26" i="3"/>
  <c r="M22" i="3"/>
  <c r="M14" i="3"/>
  <c r="M10" i="3"/>
  <c r="M5" i="3"/>
  <c r="M33" i="3"/>
  <c r="M17" i="3"/>
  <c r="M32" i="3"/>
  <c r="M28" i="3"/>
  <c r="M24" i="3"/>
  <c r="M20" i="3"/>
  <c r="M16" i="3"/>
  <c r="M12" i="3"/>
  <c r="M8" i="3"/>
  <c r="M4" i="3"/>
  <c r="M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okmii</author>
  </authors>
  <commentList>
    <comment ref="F2" authorId="0" shapeId="0" xr:uid="{C0C1FB82-1E65-472B-ABFC-7E1BD0DD8362}">
      <text>
        <r>
          <rPr>
            <b/>
            <sz val="9"/>
            <color indexed="81"/>
            <rFont val="Tahoma"/>
            <family val="2"/>
          </rPr>
          <t>2024</t>
        </r>
        <r>
          <rPr>
            <b/>
            <sz val="9"/>
            <color indexed="81"/>
            <rFont val="돋움"/>
            <family val="3"/>
            <charset val="129"/>
          </rPr>
          <t>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시작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2E7951F-4D3F-4E7D-8CB8-4A74E4AA5300}" name="MS Access Database_Query" type="1" refreshedVersion="7" background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요양개시일자, 요양보호관리대상.일회투약량, 요양보호관리대상.일일투약량, 요양보호관리대상.총투여일수, 요양보호관리대상.단가, 요양보호관리대상.금액_x000d__x000a_FROM 요양보호관리대상 요양보호관리대상_x000d__x000a_WHERE (요양보호관리대상.시도='서울') OR (요양보호관리대상.시도='경기')"/>
  </connection>
  <connection id="2" xr16:uid="{D8057B2C-1BDC-46E9-AB05-B1A569AC1817}" name="MS Access Database_Query1" type="1" refreshedVersion="7" background="1" saveData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요양보호관리대상 요양보호관리대상_x000d__x000a_WHERE (요양보호관리대상.시도='서울') OR (요양보호관리대상.시도='경기')"/>
  </connection>
  <connection id="3" xr16:uid="{D797C992-1638-4488-8824-08765B45E671}" name="MS Access Database_Query2" type="1" refreshedVersion="8" background="1">
    <dbPr connection="DSN=MS Access Database;DBQ=C:\길벗컴활1급통합_250820\기출\02회\요양보호.accdb;DefaultDir=C:\길벗컴활1급통합_250820\기출\02회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`C:\길벗컴활1급통합_250820\기출\02회\요양보호.accdb`.요양보호관리대상 요양보호관리대상_x000d__x000a_WHERE (요양보호관리대상.시도='서울') OR (요양보호관리대상.시도='경기')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<sst xmlns="http://schemas.openxmlformats.org/spreadsheetml/2006/main" count="723" uniqueCount="295">
  <si>
    <t>[표1]</t>
    <phoneticPr fontId="2" type="noConversion"/>
  </si>
  <si>
    <t>서울</t>
    <phoneticPr fontId="2" type="noConversion"/>
  </si>
  <si>
    <t>서울</t>
  </si>
  <si>
    <t>처방번호</t>
    <phoneticPr fontId="2" type="noConversion"/>
  </si>
  <si>
    <t>가입자일련번호</t>
    <phoneticPr fontId="2" type="noConversion"/>
  </si>
  <si>
    <t>성별</t>
    <phoneticPr fontId="2" type="noConversion"/>
  </si>
  <si>
    <t>연령대코드</t>
    <phoneticPr fontId="2" type="noConversion"/>
  </si>
  <si>
    <t>시도</t>
    <phoneticPr fontId="2" type="noConversion"/>
  </si>
  <si>
    <t>요양개시일자</t>
    <phoneticPr fontId="2" type="noConversion"/>
  </si>
  <si>
    <t>성분코드</t>
    <phoneticPr fontId="2" type="noConversion"/>
  </si>
  <si>
    <t>성분정보</t>
    <phoneticPr fontId="2" type="noConversion"/>
  </si>
  <si>
    <t>일회투약량</t>
    <phoneticPr fontId="2" type="noConversion"/>
  </si>
  <si>
    <t>일일투약량</t>
    <phoneticPr fontId="2" type="noConversion"/>
  </si>
  <si>
    <t>총투여일수</t>
    <phoneticPr fontId="2" type="noConversion"/>
  </si>
  <si>
    <t>단가</t>
    <phoneticPr fontId="2" type="noConversion"/>
  </si>
  <si>
    <t>금액</t>
    <phoneticPr fontId="2" type="noConversion"/>
  </si>
  <si>
    <t>첫 요양개시 월의 
여성 처방건수</t>
    <phoneticPr fontId="2" type="noConversion"/>
  </si>
  <si>
    <t>여성</t>
    <phoneticPr fontId="2" type="noConversion"/>
  </si>
  <si>
    <t>경기</t>
    <phoneticPr fontId="2" type="noConversion"/>
  </si>
  <si>
    <t>445202BTB</t>
  </si>
  <si>
    <t>343464CCH</t>
  </si>
  <si>
    <t>남성</t>
    <phoneticPr fontId="2" type="noConversion"/>
  </si>
  <si>
    <t>680668ACH</t>
  </si>
  <si>
    <t>[표2] 성분코드별 성분정보</t>
    <phoneticPr fontId="2" type="noConversion"/>
  </si>
  <si>
    <t>207631CTR</t>
  </si>
  <si>
    <t>코드</t>
    <phoneticPr fontId="2" type="noConversion"/>
  </si>
  <si>
    <t>TB</t>
    <phoneticPr fontId="2" type="noConversion"/>
  </si>
  <si>
    <t>TR</t>
    <phoneticPr fontId="2" type="noConversion"/>
  </si>
  <si>
    <t>CH</t>
    <phoneticPr fontId="2" type="noConversion"/>
  </si>
  <si>
    <t>SY</t>
    <phoneticPr fontId="2" type="noConversion"/>
  </si>
  <si>
    <t>OS</t>
    <phoneticPr fontId="2" type="noConversion"/>
  </si>
  <si>
    <t>제주</t>
    <phoneticPr fontId="2" type="noConversion"/>
  </si>
  <si>
    <t>947008BTR</t>
  </si>
  <si>
    <t>A</t>
    <phoneticPr fontId="2" type="noConversion"/>
  </si>
  <si>
    <t>내복정제</t>
    <phoneticPr fontId="2" type="noConversion"/>
  </si>
  <si>
    <t>내복서방형정제</t>
    <phoneticPr fontId="2" type="noConversion"/>
  </si>
  <si>
    <t>내복경질캡슐제</t>
    <phoneticPr fontId="2" type="noConversion"/>
  </si>
  <si>
    <t>내복시럽제</t>
    <phoneticPr fontId="2" type="noConversion"/>
  </si>
  <si>
    <t>내복점안제</t>
    <phoneticPr fontId="2" type="noConversion"/>
  </si>
  <si>
    <t>155638AOS</t>
  </si>
  <si>
    <t>B</t>
    <phoneticPr fontId="2" type="noConversion"/>
  </si>
  <si>
    <t>주세정제</t>
    <phoneticPr fontId="2" type="noConversion"/>
  </si>
  <si>
    <t>주세서방형정제</t>
    <phoneticPr fontId="2" type="noConversion"/>
  </si>
  <si>
    <t>주세경질캡슐제</t>
    <phoneticPr fontId="2" type="noConversion"/>
  </si>
  <si>
    <t>주세시럽제</t>
    <phoneticPr fontId="2" type="noConversion"/>
  </si>
  <si>
    <t>주세점안제</t>
    <phoneticPr fontId="2" type="noConversion"/>
  </si>
  <si>
    <t>경기</t>
  </si>
  <si>
    <t>569383ATB</t>
  </si>
  <si>
    <t>C</t>
    <phoneticPr fontId="2" type="noConversion"/>
  </si>
  <si>
    <t>외용정제</t>
    <phoneticPr fontId="2" type="noConversion"/>
  </si>
  <si>
    <t>외용서방형정제</t>
    <phoneticPr fontId="2" type="noConversion"/>
  </si>
  <si>
    <t>외용경질캡슐제</t>
    <phoneticPr fontId="2" type="noConversion"/>
  </si>
  <si>
    <t>외용시럽제</t>
    <phoneticPr fontId="2" type="noConversion"/>
  </si>
  <si>
    <t>외용점안제</t>
    <phoneticPr fontId="2" type="noConversion"/>
  </si>
  <si>
    <t>214144ATR</t>
  </si>
  <si>
    <t>806414CCH</t>
  </si>
  <si>
    <t>631644BOS</t>
  </si>
  <si>
    <t>[표3] 연령대별 이용도</t>
    <phoneticPr fontId="2" type="noConversion"/>
  </si>
  <si>
    <t>548972ASY</t>
  </si>
  <si>
    <t>연령대</t>
    <phoneticPr fontId="2" type="noConversion"/>
  </si>
  <si>
    <t>이용도</t>
    <phoneticPr fontId="2" type="noConversion"/>
  </si>
  <si>
    <t>543445BCH</t>
  </si>
  <si>
    <t>481914AOS</t>
  </si>
  <si>
    <t>652155BCH</t>
  </si>
  <si>
    <t>734029BTB</t>
  </si>
  <si>
    <t>284511ASY</t>
  </si>
  <si>
    <t>586102CTR</t>
  </si>
  <si>
    <t>479834BSY</t>
  </si>
  <si>
    <t>402974ATB</t>
  </si>
  <si>
    <t>649236BOS</t>
  </si>
  <si>
    <t>708898CTR</t>
  </si>
  <si>
    <t>764116BTR</t>
  </si>
  <si>
    <t>743202ACH</t>
  </si>
  <si>
    <t>825634COS</t>
  </si>
  <si>
    <t>925427CTR</t>
  </si>
  <si>
    <t>제주</t>
  </si>
  <si>
    <t>523910AOS</t>
  </si>
  <si>
    <t>244677COS</t>
  </si>
  <si>
    <t>620597BCH</t>
  </si>
  <si>
    <t>582870COS</t>
  </si>
  <si>
    <t>246537BOS</t>
  </si>
  <si>
    <t>281792BSY</t>
  </si>
  <si>
    <t>512521ASY</t>
  </si>
  <si>
    <t>743874AOS</t>
  </si>
  <si>
    <t>처방번호</t>
  </si>
  <si>
    <t>가입자일련번호</t>
  </si>
  <si>
    <t>성별</t>
  </si>
  <si>
    <t>연령대코드</t>
  </si>
  <si>
    <t>시도</t>
  </si>
  <si>
    <t>요양개시일자</t>
  </si>
  <si>
    <t>성분코드</t>
  </si>
  <si>
    <t>성분정보</t>
  </si>
  <si>
    <t>일회투약량</t>
  </si>
  <si>
    <t>일일투약량</t>
  </si>
  <si>
    <t>총투여일수</t>
  </si>
  <si>
    <t>단가</t>
  </si>
  <si>
    <t>금액</t>
  </si>
  <si>
    <t>453555-1</t>
  </si>
  <si>
    <t>여성</t>
  </si>
  <si>
    <t>주세정제</t>
  </si>
  <si>
    <t>792876-1</t>
  </si>
  <si>
    <t>외용경질캡슐제</t>
  </si>
  <si>
    <t>453555-2</t>
  </si>
  <si>
    <t>남성</t>
  </si>
  <si>
    <t>내복경질캡슐제</t>
  </si>
  <si>
    <t>239850-1</t>
  </si>
  <si>
    <t>외용서방형정제</t>
  </si>
  <si>
    <t>423576-1</t>
  </si>
  <si>
    <t>주세서방형정제</t>
  </si>
  <si>
    <t>453555-3</t>
  </si>
  <si>
    <t>내복점안제</t>
  </si>
  <si>
    <t>701855-1</t>
  </si>
  <si>
    <t>내복정제</t>
  </si>
  <si>
    <t>239850-2</t>
  </si>
  <si>
    <t>내복서방형정제</t>
  </si>
  <si>
    <t>239850-3</t>
  </si>
  <si>
    <t>487036-1</t>
  </si>
  <si>
    <t>주세점안제</t>
  </si>
  <si>
    <t>855434-1</t>
  </si>
  <si>
    <t>내복시럽제</t>
  </si>
  <si>
    <t>239850-4</t>
  </si>
  <si>
    <t>주세경질캡슐제</t>
  </si>
  <si>
    <t>145694-1</t>
  </si>
  <si>
    <t>453555-4</t>
  </si>
  <si>
    <t>284064-1</t>
  </si>
  <si>
    <t>701855-2</t>
  </si>
  <si>
    <t>937768-1</t>
  </si>
  <si>
    <t>745444-1</t>
  </si>
  <si>
    <t>주세시럽제</t>
  </si>
  <si>
    <t>145694-2</t>
  </si>
  <si>
    <t>453555-5</t>
  </si>
  <si>
    <t>145694-3</t>
  </si>
  <si>
    <t>239850-5</t>
  </si>
  <si>
    <t>855434-2</t>
  </si>
  <si>
    <t>453555-6</t>
  </si>
  <si>
    <t>외용점안제</t>
  </si>
  <si>
    <t>487036-2</t>
  </si>
  <si>
    <t>239850-6</t>
  </si>
  <si>
    <t>453555-7</t>
  </si>
  <si>
    <t>487036-3</t>
  </si>
  <si>
    <t>145694-4</t>
  </si>
  <si>
    <t>487036-4</t>
  </si>
  <si>
    <t>855434-3</t>
  </si>
  <si>
    <t>701855-3</t>
  </si>
  <si>
    <t>239850-7</t>
  </si>
  <si>
    <t>환자코드</t>
  </si>
  <si>
    <t>성명</t>
  </si>
  <si>
    <t>생년월일</t>
  </si>
  <si>
    <t>진료과목</t>
  </si>
  <si>
    <t>담당의사</t>
  </si>
  <si>
    <t>진료일</t>
  </si>
  <si>
    <t>진료시간</t>
  </si>
  <si>
    <t>A014</t>
  </si>
  <si>
    <t>성애연</t>
  </si>
  <si>
    <t>여</t>
  </si>
  <si>
    <t>호흡기내과</t>
  </si>
  <si>
    <t>김지수</t>
  </si>
  <si>
    <t>B215</t>
  </si>
  <si>
    <t>소금진</t>
  </si>
  <si>
    <t>남</t>
  </si>
  <si>
    <t>피부과</t>
  </si>
  <si>
    <t>김종남</t>
  </si>
  <si>
    <t>A018</t>
  </si>
  <si>
    <t>강말순</t>
  </si>
  <si>
    <t>흉부외과</t>
  </si>
  <si>
    <t>박종식</t>
  </si>
  <si>
    <t>F302</t>
  </si>
  <si>
    <t>김상호</t>
  </si>
  <si>
    <t>소화기내과</t>
  </si>
  <si>
    <t>남민종</t>
  </si>
  <si>
    <t>B216</t>
  </si>
  <si>
    <t>김병철</t>
  </si>
  <si>
    <t>A051</t>
  </si>
  <si>
    <t>전만호</t>
  </si>
  <si>
    <t>신경외과</t>
  </si>
  <si>
    <t>임지영</t>
  </si>
  <si>
    <t>C109</t>
  </si>
  <si>
    <t>전준호</t>
  </si>
  <si>
    <t>D210</t>
  </si>
  <si>
    <t>용화숙</t>
  </si>
  <si>
    <t>A011</t>
  </si>
  <si>
    <t>이수만</t>
  </si>
  <si>
    <t>D371</t>
  </si>
  <si>
    <t>이종호</t>
  </si>
  <si>
    <t>정형외과</t>
  </si>
  <si>
    <t>하석태</t>
  </si>
  <si>
    <t>C101</t>
  </si>
  <si>
    <t>진보람</t>
  </si>
  <si>
    <t>F301</t>
  </si>
  <si>
    <t>오현정</t>
  </si>
  <si>
    <t>C229</t>
  </si>
  <si>
    <t>이태백</t>
  </si>
  <si>
    <t>가정의학과</t>
  </si>
  <si>
    <t>편영표</t>
  </si>
  <si>
    <t>D372</t>
  </si>
  <si>
    <t>김서우</t>
  </si>
  <si>
    <t>산부인과</t>
  </si>
  <si>
    <t>곽수지</t>
  </si>
  <si>
    <t>D051</t>
  </si>
  <si>
    <t>양경숙</t>
  </si>
  <si>
    <t>A013</t>
  </si>
  <si>
    <t>이영덕</t>
  </si>
  <si>
    <t>D052</t>
  </si>
  <si>
    <t>강진희</t>
  </si>
  <si>
    <t>B217</t>
  </si>
  <si>
    <t>이샛별</t>
  </si>
  <si>
    <t>C228</t>
  </si>
  <si>
    <t>김정근</t>
  </si>
  <si>
    <t>A017</t>
  </si>
  <si>
    <t>임효인</t>
  </si>
  <si>
    <t>D213</t>
  </si>
  <si>
    <t>이유라</t>
  </si>
  <si>
    <t>D331</t>
  </si>
  <si>
    <t>장길산</t>
  </si>
  <si>
    <t>B219</t>
  </si>
  <si>
    <t>김창무</t>
  </si>
  <si>
    <t>A015</t>
  </si>
  <si>
    <t>유경수</t>
  </si>
  <si>
    <t>C106</t>
  </si>
  <si>
    <t>이남석</t>
  </si>
  <si>
    <t>D217</t>
  </si>
  <si>
    <t>황귀영</t>
  </si>
  <si>
    <t>B218</t>
  </si>
  <si>
    <t>심수미</t>
  </si>
  <si>
    <t>F491</t>
  </si>
  <si>
    <t>박철수</t>
  </si>
  <si>
    <t>이수만</t>
    <phoneticPr fontId="2" type="noConversion"/>
  </si>
  <si>
    <t>[표1] 연령대별 투약 현황</t>
    <phoneticPr fontId="2" type="noConversion"/>
  </si>
  <si>
    <t>50대</t>
  </si>
  <si>
    <t>60대</t>
  </si>
  <si>
    <t>70대</t>
  </si>
  <si>
    <t>80대</t>
  </si>
  <si>
    <t>90대</t>
  </si>
  <si>
    <t>대리점</t>
  </si>
  <si>
    <t>담당자</t>
  </si>
  <si>
    <t>목표액</t>
  </si>
  <si>
    <t>판매액</t>
  </si>
  <si>
    <t>목표달성률</t>
  </si>
  <si>
    <t>이미영</t>
  </si>
  <si>
    <t>김정훈</t>
  </si>
  <si>
    <t>인천</t>
  </si>
  <si>
    <t>최은정</t>
  </si>
  <si>
    <t>대전</t>
  </si>
  <si>
    <t>한성호</t>
  </si>
  <si>
    <t>천안</t>
  </si>
  <si>
    <t>최은주</t>
  </si>
  <si>
    <t>부산</t>
  </si>
  <si>
    <t>남성훈</t>
  </si>
  <si>
    <t>광주</t>
  </si>
  <si>
    <t>장서연</t>
  </si>
  <si>
    <t>원주</t>
  </si>
  <si>
    <t>이민준</t>
  </si>
  <si>
    <t>목포</t>
  </si>
  <si>
    <t>김민서</t>
  </si>
  <si>
    <t>울산</t>
  </si>
  <si>
    <t>이지훈</t>
  </si>
  <si>
    <t>[표2]</t>
    <phoneticPr fontId="2" type="noConversion"/>
  </si>
  <si>
    <t>제품명</t>
  </si>
  <si>
    <t>지점</t>
  </si>
  <si>
    <t>판매량</t>
  </si>
  <si>
    <t>판매가</t>
  </si>
  <si>
    <t>총판매액</t>
  </si>
  <si>
    <t>저상형침대</t>
  </si>
  <si>
    <t>4단책장</t>
  </si>
  <si>
    <t>패브릭쇼파</t>
  </si>
  <si>
    <t>패밀리식탁</t>
  </si>
  <si>
    <t>콘솔장</t>
  </si>
  <si>
    <t>강남</t>
  </si>
  <si>
    <t>500,000원</t>
  </si>
  <si>
    <t>지점별 매출 현황</t>
    <phoneticPr fontId="2" type="noConversion"/>
  </si>
  <si>
    <t xml:space="preserve"> </t>
    <phoneticPr fontId="2" type="noConversion"/>
  </si>
  <si>
    <t>조건</t>
    <phoneticPr fontId="2" type="noConversion"/>
  </si>
  <si>
    <t>환자코드</t>
    <phoneticPr fontId="2" type="noConversion"/>
  </si>
  <si>
    <t>A*</t>
    <phoneticPr fontId="2" type="noConversion"/>
  </si>
  <si>
    <t>B*</t>
    <phoneticPr fontId="2" type="noConversion"/>
  </si>
  <si>
    <t>성명</t>
    <phoneticPr fontId="2" type="noConversion"/>
  </si>
  <si>
    <t>생년월일</t>
    <phoneticPr fontId="2" type="noConversion"/>
  </si>
  <si>
    <t>진료과목</t>
    <phoneticPr fontId="2" type="noConversion"/>
  </si>
  <si>
    <t>진료일</t>
    <phoneticPr fontId="2" type="noConversion"/>
  </si>
  <si>
    <t>(모두)</t>
  </si>
  <si>
    <t>총합계</t>
  </si>
  <si>
    <t>평균 : 일회투약량</t>
  </si>
  <si>
    <t>평균 : 일일투약량</t>
  </si>
  <si>
    <t>30-39</t>
  </si>
  <si>
    <t>40-49</t>
  </si>
  <si>
    <t>50-59</t>
  </si>
  <si>
    <t>60-69</t>
  </si>
  <si>
    <t>80-89</t>
  </si>
  <si>
    <t>90-100</t>
  </si>
  <si>
    <t>70-79</t>
  </si>
  <si>
    <t>경기 최대</t>
  </si>
  <si>
    <t>경기 최소</t>
  </si>
  <si>
    <t>서울 최대</t>
  </si>
  <si>
    <t>서울 최소</t>
  </si>
  <si>
    <t>황귀영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</si>
</sst>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76" formatCode="#,##0_ "/>
    <numFmt numFmtId="177" formatCode="0.0_ "/>
    <numFmt numFmtId="178" formatCode="hh:mm"/>
    <numFmt numFmtId="179" formatCode="_-* #,##0.0_-;\-* #,##0.0_-;_-* &quot;-&quot;?_-;_-@_-"/>
    <numFmt numFmtId="180" formatCode="0_);[Red]\(0\)"/>
    <numFmt numFmtId="181" formatCode="[&gt;=1]&quot;좋음 &quot;0%;[&lt;0.5]&quot;나쁨 &quot;0%;&quot;보통 &quot;0%"/>
  </numFmts>
  <fonts count="1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2"/>
      <color theme="1"/>
      <name val="궁서체"/>
      <family val="1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41" fontId="3" fillId="0" borderId="0" xfId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78" fontId="6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41" fontId="4" fillId="0" borderId="1" xfId="1" applyFont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0" xfId="0" applyFont="1">
      <alignment vertical="center"/>
    </xf>
    <xf numFmtId="179" fontId="0" fillId="0" borderId="0" xfId="0" applyNumberFormat="1">
      <alignment vertical="center"/>
    </xf>
    <xf numFmtId="180" fontId="4" fillId="0" borderId="1" xfId="0" applyNumberFormat="1" applyFont="1" applyBorder="1">
      <alignment vertical="center"/>
    </xf>
    <xf numFmtId="180" fontId="4" fillId="0" borderId="1" xfId="1" applyNumberFormat="1" applyFont="1" applyBorder="1" applyAlignment="1">
      <alignment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1" applyNumberFormat="1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181" fontId="0" fillId="0" borderId="1" xfId="1" applyNumberFormat="1" applyFont="1" applyBorder="1" applyAlignment="1">
      <alignment horizontal="center" vertical="center"/>
    </xf>
    <xf numFmtId="0" fontId="9" fillId="0" borderId="0" xfId="0" applyFont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4" fillId="0" borderId="1" xfId="1" applyNumberFormat="1" applyFont="1" applyBorder="1" applyAlignment="1">
      <alignment vertical="center"/>
    </xf>
  </cellXfs>
  <cellStyles count="3">
    <cellStyle name="메모" xfId="2" builtinId="10"/>
    <cellStyle name="쉼표 [0]" xfId="1" builtinId="6"/>
    <cellStyle name="표준" xfId="0" builtinId="0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연령대별 투약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'기타작업-2'!$C$2</c:f>
              <c:strCache>
                <c:ptCount val="1"/>
                <c:pt idx="0">
                  <c:v>일일투약량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3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C8-4FD6-BDA1-D7292B3243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'기타작업-2'!$C$3:$C$7</c:f>
              <c:numCache>
                <c:formatCode>General</c:formatCode>
                <c:ptCount val="5"/>
                <c:pt idx="0">
                  <c:v>4.2</c:v>
                </c:pt>
                <c:pt idx="1">
                  <c:v>9.8000000000000007</c:v>
                </c:pt>
                <c:pt idx="2">
                  <c:v>5.2</c:v>
                </c:pt>
                <c:pt idx="3">
                  <c:v>14.7</c:v>
                </c:pt>
                <c:pt idx="4">
                  <c:v>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3E-4357-BA98-A3A211E77F97}"/>
            </c:ext>
          </c:extLst>
        </c:ser>
        <c:ser>
          <c:idx val="2"/>
          <c:order val="1"/>
          <c:tx>
            <c:strRef>
              <c:f>'기타작업-2'!$D$2</c:f>
              <c:strCache>
                <c:ptCount val="1"/>
                <c:pt idx="0">
                  <c:v>총투여일수</c:v>
                </c:pt>
              </c:strCache>
            </c:strRef>
          </c:tx>
          <c:spPr>
            <a:blipFill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3"/>
          </c:pictureOption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'기타작업-2'!$D$3:$D$7</c:f>
              <c:numCache>
                <c:formatCode>General</c:formatCode>
                <c:ptCount val="5"/>
                <c:pt idx="0">
                  <c:v>2.7</c:v>
                </c:pt>
                <c:pt idx="1">
                  <c:v>3.5</c:v>
                </c:pt>
                <c:pt idx="2">
                  <c:v>3.2</c:v>
                </c:pt>
                <c:pt idx="3">
                  <c:v>2.8</c:v>
                </c:pt>
                <c:pt idx="4">
                  <c:v>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3E-4357-BA98-A3A211E77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7041536"/>
        <c:axId val="847074400"/>
      </c:barChart>
      <c:catAx>
        <c:axId val="84704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74400"/>
        <c:crosses val="autoZero"/>
        <c:auto val="1"/>
        <c:lblAlgn val="ctr"/>
        <c:lblOffset val="100"/>
        <c:noMultiLvlLbl val="0"/>
      </c:catAx>
      <c:valAx>
        <c:axId val="847074400"/>
        <c:scaling>
          <c:orientation val="minMax"/>
          <c:max val="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41536"/>
        <c:crosses val="autoZero"/>
        <c:crossBetween val="between"/>
        <c:majorUnit val="5"/>
      </c:valAx>
      <c:dTable>
        <c:showHorzBorder val="1"/>
        <c:showVertBorder val="1"/>
        <c:showOutline val="1"/>
        <c:showKeys val="0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pattFill prst="pct20">
          <a:fgClr>
            <a:schemeClr val="accent3"/>
          </a:fgClr>
          <a:bgClr>
            <a:schemeClr val="bg1"/>
          </a:bgClr>
        </a:patt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30480</xdr:colOff>
          <xdr:row>2</xdr:row>
          <xdr:rowOff>30480</xdr:rowOff>
        </xdr:from>
        <xdr:to>
          <xdr:col>7</xdr:col>
          <xdr:colOff>0</xdr:colOff>
          <xdr:row>4</xdr:row>
          <xdr:rowOff>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5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30480</xdr:colOff>
          <xdr:row>4</xdr:row>
          <xdr:rowOff>213360</xdr:rowOff>
        </xdr:from>
        <xdr:to>
          <xdr:col>7</xdr:col>
          <xdr:colOff>0</xdr:colOff>
          <xdr:row>7</xdr:row>
          <xdr:rowOff>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5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7" name="차트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731520</xdr:colOff>
          <xdr:row>0</xdr:row>
          <xdr:rowOff>45720</xdr:rowOff>
        </xdr:from>
        <xdr:to>
          <xdr:col>4</xdr:col>
          <xdr:colOff>861060</xdr:colOff>
          <xdr:row>1</xdr:row>
          <xdr:rowOff>114300</xdr:rowOff>
        </xdr:to>
        <xdr:sp macro="" textlink="">
          <xdr:nvSpPr>
            <xdr:cNvPr id="4097" name="cmd지점매출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7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정혜지" refreshedDate="46217.412006134262" backgroundQuery="1" createdVersion="8" refreshedVersion="8" minRefreshableVersion="3" recordCount="28" xr:uid="{5C1D9C09-6B0D-4DD8-9949-8092EED17453}">
  <cacheSource type="external" connectionId="3"/>
  <cacheFields count="5">
    <cacheField name="성별" numFmtId="0" sqlType="-9">
      <sharedItems count="2">
        <s v="여성"/>
        <s v="남성"/>
      </sharedItems>
    </cacheField>
    <cacheField name="연령대코드" numFmtId="0" sqlType="8">
      <sharedItems containsSemiMixedTypes="0" containsString="0" containsNumber="1" containsInteger="1" minValue="30" maxValue="97" count="23">
        <n v="82"/>
        <n v="71"/>
        <n v="68"/>
        <n v="62"/>
        <n v="37"/>
        <n v="61"/>
        <n v="53"/>
        <n v="48"/>
        <n v="80"/>
        <n v="72"/>
        <n v="30"/>
        <n v="89"/>
        <n v="50"/>
        <n v="77"/>
        <n v="97"/>
        <n v="58"/>
        <n v="69"/>
        <n v="90"/>
        <n v="57"/>
        <n v="81"/>
        <n v="87"/>
        <n v="63"/>
        <n v="38"/>
      </sharedItems>
      <fieldGroup base="1">
        <rangePr autoEnd="0" startNum="30" endNum="100" groupInterval="10"/>
        <groupItems count="9">
          <s v="&lt;30"/>
          <s v="30-39"/>
          <s v="40-49"/>
          <s v="50-59"/>
          <s v="60-69"/>
          <s v="70-79"/>
          <s v="80-89"/>
          <s v="90-100"/>
          <s v="&gt;100"/>
        </groupItems>
      </fieldGroup>
    </cacheField>
    <cacheField name="시도" numFmtId="0" sqlType="-9">
      <sharedItems count="2">
        <s v="서울"/>
        <s v="경기"/>
      </sharedItems>
    </cacheField>
    <cacheField name="일회투약량" numFmtId="0" sqlType="8">
      <sharedItems containsSemiMixedTypes="0" containsString="0" containsNumber="1" minValue="0.2" maxValue="0.9" count="8">
        <n v="0.2"/>
        <n v="0.7"/>
        <n v="0.8"/>
        <n v="0.3"/>
        <n v="0.6"/>
        <n v="0.9"/>
        <n v="0.5"/>
        <n v="0.4"/>
      </sharedItems>
    </cacheField>
    <cacheField name="일일투약량" numFmtId="0" sqlType="8">
      <sharedItems containsSemiMixedTypes="0" containsString="0" containsNumber="1" minValue="0.2" maxValue="2.4000000000000004" count="17">
        <n v="0.60000000000000009"/>
        <n v="0.7"/>
        <n v="1.6"/>
        <n v="0.4"/>
        <n v="1.4"/>
        <n v="0.2"/>
        <n v="0.3"/>
        <n v="1.7999999999999998"/>
        <n v="0.89999999999999991"/>
        <n v="0.9"/>
        <n v="2.0999999999999996"/>
        <n v="1.8"/>
        <n v="0.6"/>
        <n v="1"/>
        <n v="1.2000000000000002"/>
        <n v="2.4000000000000004"/>
        <n v="1.5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  <x v="0"/>
  </r>
  <r>
    <x v="0"/>
    <x v="1"/>
    <x v="0"/>
    <x v="0"/>
    <x v="0"/>
  </r>
  <r>
    <x v="0"/>
    <x v="2"/>
    <x v="1"/>
    <x v="1"/>
    <x v="1"/>
  </r>
  <r>
    <x v="1"/>
    <x v="3"/>
    <x v="1"/>
    <x v="2"/>
    <x v="2"/>
  </r>
  <r>
    <x v="0"/>
    <x v="4"/>
    <x v="1"/>
    <x v="0"/>
    <x v="3"/>
  </r>
  <r>
    <x v="0"/>
    <x v="5"/>
    <x v="0"/>
    <x v="1"/>
    <x v="4"/>
  </r>
  <r>
    <x v="0"/>
    <x v="6"/>
    <x v="1"/>
    <x v="0"/>
    <x v="5"/>
  </r>
  <r>
    <x v="1"/>
    <x v="6"/>
    <x v="0"/>
    <x v="3"/>
    <x v="6"/>
  </r>
  <r>
    <x v="0"/>
    <x v="7"/>
    <x v="1"/>
    <x v="4"/>
    <x v="7"/>
  </r>
  <r>
    <x v="0"/>
    <x v="8"/>
    <x v="0"/>
    <x v="3"/>
    <x v="6"/>
  </r>
  <r>
    <x v="1"/>
    <x v="9"/>
    <x v="0"/>
    <x v="3"/>
    <x v="8"/>
  </r>
  <r>
    <x v="0"/>
    <x v="2"/>
    <x v="1"/>
    <x v="5"/>
    <x v="9"/>
  </r>
  <r>
    <x v="0"/>
    <x v="10"/>
    <x v="1"/>
    <x v="1"/>
    <x v="10"/>
  </r>
  <r>
    <x v="1"/>
    <x v="11"/>
    <x v="1"/>
    <x v="5"/>
    <x v="11"/>
  </r>
  <r>
    <x v="1"/>
    <x v="12"/>
    <x v="0"/>
    <x v="0"/>
    <x v="3"/>
  </r>
  <r>
    <x v="1"/>
    <x v="13"/>
    <x v="0"/>
    <x v="3"/>
    <x v="12"/>
  </r>
  <r>
    <x v="1"/>
    <x v="7"/>
    <x v="0"/>
    <x v="6"/>
    <x v="13"/>
  </r>
  <r>
    <x v="1"/>
    <x v="14"/>
    <x v="0"/>
    <x v="5"/>
    <x v="11"/>
  </r>
  <r>
    <x v="1"/>
    <x v="15"/>
    <x v="0"/>
    <x v="0"/>
    <x v="5"/>
  </r>
  <r>
    <x v="1"/>
    <x v="16"/>
    <x v="0"/>
    <x v="1"/>
    <x v="1"/>
  </r>
  <r>
    <x v="0"/>
    <x v="17"/>
    <x v="1"/>
    <x v="7"/>
    <x v="14"/>
  </r>
  <r>
    <x v="1"/>
    <x v="18"/>
    <x v="0"/>
    <x v="3"/>
    <x v="12"/>
  </r>
  <r>
    <x v="1"/>
    <x v="19"/>
    <x v="0"/>
    <x v="2"/>
    <x v="2"/>
  </r>
  <r>
    <x v="1"/>
    <x v="20"/>
    <x v="0"/>
    <x v="2"/>
    <x v="15"/>
  </r>
  <r>
    <x v="1"/>
    <x v="0"/>
    <x v="0"/>
    <x v="1"/>
    <x v="10"/>
  </r>
  <r>
    <x v="1"/>
    <x v="21"/>
    <x v="1"/>
    <x v="3"/>
    <x v="12"/>
  </r>
  <r>
    <x v="1"/>
    <x v="22"/>
    <x v="1"/>
    <x v="6"/>
    <x v="16"/>
  </r>
  <r>
    <x v="1"/>
    <x v="13"/>
    <x v="0"/>
    <x v="0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5CF1B16-F2A8-4716-BC0B-2818BCAD5C71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4:D23" firstHeaderRow="0" firstDataRow="1" firstDataCol="2" rowPageCount="1" colPageCount="1"/>
  <pivotFields count="5">
    <pivotField axis="axisPage" compact="0" showAll="0">
      <items count="3">
        <item x="1"/>
        <item x="0"/>
        <item t="default"/>
      </items>
    </pivotField>
    <pivotField axis="axisRow" compact="0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axis="axisRow" compact="0" showAll="0" maxSubtotal="1" minSubtotal="1">
      <items count="4">
        <item x="1"/>
        <item x="0"/>
        <item t="max"/>
        <item t="min"/>
      </items>
    </pivotField>
    <pivotField dataField="1" compact="0" showAll="0"/>
    <pivotField dataField="1" compact="0" showAll="0"/>
  </pivotFields>
  <rowFields count="2">
    <field x="2"/>
    <field x="1"/>
  </rowFields>
  <rowItems count="19">
    <i>
      <x/>
    </i>
    <i r="1">
      <x v="1"/>
    </i>
    <i r="1">
      <x v="2"/>
    </i>
    <i r="1">
      <x v="3"/>
    </i>
    <i r="1">
      <x v="4"/>
    </i>
    <i r="1">
      <x v="6"/>
    </i>
    <i r="1">
      <x v="7"/>
    </i>
    <i t="max">
      <x/>
    </i>
    <i t="min">
      <x/>
    </i>
    <i>
      <x v="1"/>
    </i>
    <i r="1">
      <x v="2"/>
    </i>
    <i r="1">
      <x v="3"/>
    </i>
    <i r="1">
      <x v="4"/>
    </i>
    <i r="1">
      <x v="5"/>
    </i>
    <i r="1">
      <x v="6"/>
    </i>
    <i r="1">
      <x v="7"/>
    </i>
    <i t="max">
      <x v="1"/>
    </i>
    <i t="min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-1"/>
  </pageFields>
  <dataFields count="2">
    <dataField name="평균 : 일일투약량" fld="4" subtotal="average" baseField="1" baseItem="6" numFmtId="177"/>
    <dataField name="평균 : 일회투약량" fld="3" subtotal="average" baseField="1" baseItem="6" numFmtId="17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H49"/>
  <sheetViews>
    <sheetView tabSelected="1" topLeftCell="A30" workbookViewId="0">
      <selection activeCell="E24" sqref="E24"/>
    </sheetView>
  </sheetViews>
  <sheetFormatPr defaultRowHeight="17.399999999999999"/>
  <cols>
    <col min="1" max="1" width="8.59765625" customWidth="1"/>
    <col min="2" max="2" width="7.8984375" customWidth="1"/>
    <col min="3" max="3" width="12.69921875" customWidth="1"/>
    <col min="4" max="4" width="8.59765625" bestFit="1" customWidth="1"/>
    <col min="5" max="5" width="10.8984375" customWidth="1"/>
    <col min="6" max="6" width="8.5" customWidth="1"/>
    <col min="7" max="7" width="12.19921875" customWidth="1"/>
    <col min="8" max="8" width="8.5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181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  <row r="32" spans="1:8">
      <c r="A32" s="26" t="s">
        <v>271</v>
      </c>
      <c r="B32" s="26" t="s">
        <v>272</v>
      </c>
    </row>
    <row r="33" spans="1:5">
      <c r="A33">
        <f>(YEAR(G3)=2023)*(RIGHT(E3,2)="외과")</f>
        <v>0</v>
      </c>
      <c r="B33" s="26" t="s">
        <v>273</v>
      </c>
    </row>
    <row r="34" spans="1:5">
      <c r="A34">
        <f>(YEAR(G3)=2023)*(RIGHT(E3,2)="외과")</f>
        <v>0</v>
      </c>
      <c r="B34" s="26" t="s">
        <v>274</v>
      </c>
    </row>
    <row r="37" spans="1:5">
      <c r="A37" t="s">
        <v>272</v>
      </c>
      <c r="B37" s="26" t="s">
        <v>275</v>
      </c>
      <c r="C37" t="s">
        <v>276</v>
      </c>
      <c r="D37" t="s">
        <v>277</v>
      </c>
      <c r="E37" t="s">
        <v>278</v>
      </c>
    </row>
    <row r="38" spans="1:5">
      <c r="A38" s="10" t="s">
        <v>200</v>
      </c>
      <c r="B38" s="10" t="s">
        <v>201</v>
      </c>
      <c r="C38" s="11">
        <v>26819</v>
      </c>
      <c r="D38" s="10" t="s">
        <v>164</v>
      </c>
      <c r="E38" s="11">
        <v>44960</v>
      </c>
    </row>
    <row r="39" spans="1:5">
      <c r="A39" s="10" t="s">
        <v>216</v>
      </c>
      <c r="B39" s="10" t="s">
        <v>217</v>
      </c>
      <c r="C39" s="11">
        <v>38679</v>
      </c>
      <c r="D39" s="10" t="s">
        <v>184</v>
      </c>
      <c r="E39" s="11">
        <v>45005</v>
      </c>
    </row>
    <row r="40" spans="1:5">
      <c r="A40" s="10" t="s">
        <v>162</v>
      </c>
      <c r="B40" s="10" t="s">
        <v>163</v>
      </c>
      <c r="C40" s="11">
        <v>31386</v>
      </c>
      <c r="D40" s="10" t="s">
        <v>164</v>
      </c>
      <c r="E40" s="11">
        <v>45005</v>
      </c>
    </row>
    <row r="41" spans="1:5">
      <c r="A41" s="10" t="s">
        <v>172</v>
      </c>
      <c r="B41" s="10" t="s">
        <v>173</v>
      </c>
      <c r="C41" s="11">
        <v>27522</v>
      </c>
      <c r="D41" s="10" t="s">
        <v>174</v>
      </c>
      <c r="E41" s="11">
        <v>45028</v>
      </c>
    </row>
    <row r="42" spans="1:5">
      <c r="A42" s="10" t="s">
        <v>214</v>
      </c>
      <c r="B42" s="10" t="s">
        <v>215</v>
      </c>
      <c r="C42" s="11">
        <v>36388</v>
      </c>
      <c r="D42" s="10" t="s">
        <v>174</v>
      </c>
      <c r="E42" s="11">
        <v>44991</v>
      </c>
    </row>
    <row r="43" spans="1:5">
      <c r="A43" s="10"/>
      <c r="B43" s="10"/>
      <c r="C43" s="11"/>
      <c r="D43" s="10"/>
      <c r="E43" s="11"/>
    </row>
    <row r="44" spans="1:5">
      <c r="A44" s="10"/>
      <c r="B44" s="10"/>
      <c r="C44" s="11"/>
      <c r="D44" s="10"/>
      <c r="E44" s="11"/>
    </row>
    <row r="45" spans="1:5">
      <c r="A45" s="10"/>
      <c r="B45" s="10"/>
      <c r="C45" s="11"/>
      <c r="D45" s="10"/>
      <c r="E45" s="11"/>
    </row>
    <row r="46" spans="1:5">
      <c r="A46" s="10"/>
      <c r="B46" s="10"/>
      <c r="C46" s="11"/>
      <c r="D46" s="10"/>
      <c r="E46" s="11"/>
    </row>
    <row r="47" spans="1:5">
      <c r="A47" s="10"/>
      <c r="B47" s="10"/>
      <c r="C47" s="11"/>
      <c r="D47" s="10"/>
      <c r="E47" s="11"/>
    </row>
    <row r="48" spans="1:5">
      <c r="A48" s="10"/>
      <c r="B48" s="10"/>
      <c r="C48" s="11"/>
      <c r="D48" s="10"/>
      <c r="E48" s="11"/>
    </row>
    <row r="49" spans="1:5">
      <c r="A49" s="10"/>
      <c r="B49" s="10"/>
      <c r="C49" s="11"/>
      <c r="D49" s="10"/>
      <c r="E49" s="11"/>
    </row>
  </sheetData>
  <sortState xmlns:xlrd2="http://schemas.microsoft.com/office/spreadsheetml/2017/richdata2" ref="A3:H30">
    <sortCondition ref="A3:A30"/>
  </sortState>
  <phoneticPr fontId="2" type="noConversion"/>
  <conditionalFormatting sqref="A3:H30">
    <cfRule type="expression" dxfId="0" priority="1">
      <formula>OR(AND(YEAR(C$3)&gt;=2000,YEAR(C$3)&lt;=2003), AND(HOUR($H3)&gt;=9, HOUR($H3)&lt;=12))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>
    <pageSetUpPr fitToPage="1"/>
  </sheetPr>
  <dimension ref="A1:M67"/>
  <sheetViews>
    <sheetView topLeftCell="A25" workbookViewId="0">
      <selection activeCell="K41" sqref="K41"/>
    </sheetView>
  </sheetViews>
  <sheetFormatPr defaultColWidth="9" defaultRowHeight="17.399999999999999"/>
  <cols>
    <col min="1" max="1" width="11.3984375" style="19" customWidth="1"/>
    <col min="2" max="2" width="14.5" style="19" bestFit="1" customWidth="1"/>
    <col min="3" max="3" width="5.5" style="19" bestFit="1" customWidth="1"/>
    <col min="4" max="4" width="11" style="19" bestFit="1" customWidth="1"/>
    <col min="5" max="5" width="6" style="19" customWidth="1"/>
    <col min="6" max="6" width="13" style="19" bestFit="1" customWidth="1"/>
    <col min="7" max="7" width="12.3984375" style="19" customWidth="1"/>
    <col min="8" max="8" width="15.09765625" style="19" bestFit="1" customWidth="1"/>
    <col min="9" max="11" width="11" style="19" bestFit="1" customWidth="1"/>
    <col min="12" max="13" width="8.69921875" style="19" customWidth="1"/>
    <col min="14" max="16384" width="9" style="19"/>
  </cols>
  <sheetData>
    <row r="1" spans="1:13">
      <c r="A1" s="19" t="s">
        <v>0</v>
      </c>
    </row>
    <row r="2" spans="1:13">
      <c r="A2" s="14" t="s">
        <v>84</v>
      </c>
      <c r="B2" s="14" t="s">
        <v>85</v>
      </c>
      <c r="C2" s="14" t="s">
        <v>86</v>
      </c>
      <c r="D2" s="14" t="s">
        <v>87</v>
      </c>
      <c r="E2" s="14" t="s">
        <v>88</v>
      </c>
      <c r="F2" s="14" t="s">
        <v>89</v>
      </c>
      <c r="G2" s="14" t="s">
        <v>90</v>
      </c>
      <c r="H2" s="14" t="s">
        <v>91</v>
      </c>
      <c r="I2" s="14" t="s">
        <v>92</v>
      </c>
      <c r="J2" s="14" t="s">
        <v>93</v>
      </c>
      <c r="K2" s="14" t="s">
        <v>94</v>
      </c>
      <c r="L2" s="14" t="s">
        <v>95</v>
      </c>
      <c r="M2" s="14" t="s">
        <v>96</v>
      </c>
    </row>
    <row r="3" spans="1:13">
      <c r="A3" s="14" t="s">
        <v>109</v>
      </c>
      <c r="B3" s="14">
        <v>453555</v>
      </c>
      <c r="C3" s="14" t="s">
        <v>98</v>
      </c>
      <c r="D3" s="14">
        <v>82</v>
      </c>
      <c r="E3" s="14" t="s">
        <v>2</v>
      </c>
      <c r="F3" s="15">
        <v>45310</v>
      </c>
      <c r="G3" s="14" t="s">
        <v>39</v>
      </c>
      <c r="H3" s="14" t="s">
        <v>110</v>
      </c>
      <c r="I3" s="16">
        <v>0.2</v>
      </c>
      <c r="J3" s="14">
        <v>0.60000000000000009</v>
      </c>
      <c r="K3" s="14">
        <v>3</v>
      </c>
      <c r="L3" s="17">
        <v>5600</v>
      </c>
      <c r="M3" s="17">
        <v>2217.6000000000008</v>
      </c>
    </row>
    <row r="4" spans="1:13">
      <c r="A4" s="14" t="s">
        <v>105</v>
      </c>
      <c r="B4" s="14">
        <v>239850</v>
      </c>
      <c r="C4" s="14" t="s">
        <v>98</v>
      </c>
      <c r="D4" s="14">
        <v>71</v>
      </c>
      <c r="E4" s="14" t="s">
        <v>2</v>
      </c>
      <c r="F4" s="15">
        <v>45300</v>
      </c>
      <c r="G4" s="14" t="s">
        <v>24</v>
      </c>
      <c r="H4" s="14" t="s">
        <v>106</v>
      </c>
      <c r="I4" s="16">
        <v>0.2</v>
      </c>
      <c r="J4" s="14">
        <v>0.60000000000000009</v>
      </c>
      <c r="K4" s="14">
        <v>5</v>
      </c>
      <c r="L4" s="17">
        <v>9100</v>
      </c>
      <c r="M4" s="17">
        <v>6006.0000000000018</v>
      </c>
    </row>
    <row r="5" spans="1:13">
      <c r="A5" s="14" t="s">
        <v>113</v>
      </c>
      <c r="B5" s="14">
        <v>239850</v>
      </c>
      <c r="C5" s="14" t="s">
        <v>98</v>
      </c>
      <c r="D5" s="14">
        <v>68</v>
      </c>
      <c r="E5" s="14" t="s">
        <v>46</v>
      </c>
      <c r="F5" s="15">
        <v>45327</v>
      </c>
      <c r="G5" s="14" t="s">
        <v>54</v>
      </c>
      <c r="H5" s="14" t="s">
        <v>114</v>
      </c>
      <c r="I5" s="16">
        <v>0.7</v>
      </c>
      <c r="J5" s="14">
        <v>0.7</v>
      </c>
      <c r="K5" s="14">
        <v>2</v>
      </c>
      <c r="L5" s="17">
        <v>7900</v>
      </c>
      <c r="M5" s="17">
        <v>9290.3999999999978</v>
      </c>
    </row>
    <row r="6" spans="1:13">
      <c r="A6" s="14" t="s">
        <v>138</v>
      </c>
      <c r="B6" s="14">
        <v>453555</v>
      </c>
      <c r="C6" s="14" t="s">
        <v>103</v>
      </c>
      <c r="D6" s="14">
        <v>62</v>
      </c>
      <c r="E6" s="14" t="s">
        <v>46</v>
      </c>
      <c r="F6" s="15">
        <v>45555</v>
      </c>
      <c r="G6" s="14" t="s">
        <v>77</v>
      </c>
      <c r="H6" s="14" t="s">
        <v>135</v>
      </c>
      <c r="I6" s="16">
        <v>0.8</v>
      </c>
      <c r="J6" s="14">
        <v>1.6</v>
      </c>
      <c r="K6" s="14">
        <v>2</v>
      </c>
      <c r="L6" s="17">
        <v>7900</v>
      </c>
      <c r="M6" s="17">
        <v>24268.800000000003</v>
      </c>
    </row>
    <row r="7" spans="1:13">
      <c r="A7" s="14" t="s">
        <v>141</v>
      </c>
      <c r="B7" s="14">
        <v>487036</v>
      </c>
      <c r="C7" s="14" t="s">
        <v>98</v>
      </c>
      <c r="D7" s="14">
        <v>37</v>
      </c>
      <c r="E7" s="14" t="s">
        <v>46</v>
      </c>
      <c r="F7" s="15">
        <v>45590</v>
      </c>
      <c r="G7" s="14" t="s">
        <v>80</v>
      </c>
      <c r="H7" s="14" t="s">
        <v>117</v>
      </c>
      <c r="I7" s="16">
        <v>0.2</v>
      </c>
      <c r="J7" s="14">
        <v>0.4</v>
      </c>
      <c r="K7" s="14">
        <v>3</v>
      </c>
      <c r="L7" s="17">
        <v>9000</v>
      </c>
      <c r="M7" s="17">
        <v>2592.0000000000005</v>
      </c>
    </row>
    <row r="8" spans="1:13">
      <c r="A8" s="14" t="s">
        <v>142</v>
      </c>
      <c r="B8" s="14">
        <v>855434</v>
      </c>
      <c r="C8" s="14" t="s">
        <v>98</v>
      </c>
      <c r="D8" s="14">
        <v>61</v>
      </c>
      <c r="E8" s="14" t="s">
        <v>2</v>
      </c>
      <c r="F8" s="15">
        <v>45591</v>
      </c>
      <c r="G8" s="14" t="s">
        <v>81</v>
      </c>
      <c r="H8" s="14" t="s">
        <v>128</v>
      </c>
      <c r="I8" s="16">
        <v>0.7</v>
      </c>
      <c r="J8" s="14">
        <v>1.4</v>
      </c>
      <c r="K8" s="14">
        <v>5</v>
      </c>
      <c r="L8" s="17">
        <v>8500</v>
      </c>
      <c r="M8" s="17">
        <v>45814.999999999993</v>
      </c>
    </row>
    <row r="9" spans="1:13">
      <c r="A9" s="14" t="s">
        <v>125</v>
      </c>
      <c r="B9" s="14">
        <v>701855</v>
      </c>
      <c r="C9" s="14" t="s">
        <v>103</v>
      </c>
      <c r="D9" s="14">
        <v>90</v>
      </c>
      <c r="E9" s="14" t="s">
        <v>75</v>
      </c>
      <c r="F9" s="15">
        <v>45418</v>
      </c>
      <c r="G9" s="14" t="s">
        <v>65</v>
      </c>
      <c r="H9" s="14" t="s">
        <v>119</v>
      </c>
      <c r="I9" s="16">
        <v>0.2</v>
      </c>
      <c r="J9" s="14">
        <v>0.2</v>
      </c>
      <c r="K9" s="14">
        <v>3</v>
      </c>
      <c r="L9" s="17">
        <v>8500</v>
      </c>
      <c r="M9" s="17">
        <v>1326.0000000000002</v>
      </c>
    </row>
    <row r="10" spans="1:13">
      <c r="A10" s="14" t="s">
        <v>100</v>
      </c>
      <c r="B10" s="14">
        <v>792876</v>
      </c>
      <c r="C10" s="14" t="s">
        <v>98</v>
      </c>
      <c r="D10" s="14">
        <v>53</v>
      </c>
      <c r="E10" s="14" t="s">
        <v>46</v>
      </c>
      <c r="F10" s="15">
        <v>45298</v>
      </c>
      <c r="G10" s="14" t="s">
        <v>20</v>
      </c>
      <c r="H10" s="14" t="s">
        <v>101</v>
      </c>
      <c r="I10" s="16">
        <v>0.2</v>
      </c>
      <c r="J10" s="14">
        <v>0.2</v>
      </c>
      <c r="K10" s="14">
        <v>2</v>
      </c>
      <c r="L10" s="17">
        <v>7000</v>
      </c>
      <c r="M10" s="17">
        <v>672.00000000000011</v>
      </c>
    </row>
    <row r="11" spans="1:13">
      <c r="A11" s="14" t="s">
        <v>129</v>
      </c>
      <c r="B11" s="14">
        <v>145694</v>
      </c>
      <c r="C11" s="14" t="s">
        <v>103</v>
      </c>
      <c r="D11" s="14">
        <v>53</v>
      </c>
      <c r="E11" s="14" t="s">
        <v>2</v>
      </c>
      <c r="F11" s="15">
        <v>45430</v>
      </c>
      <c r="G11" s="14" t="s">
        <v>68</v>
      </c>
      <c r="H11" s="14" t="s">
        <v>112</v>
      </c>
      <c r="I11" s="16">
        <v>0.3</v>
      </c>
      <c r="J11" s="14">
        <v>0.3</v>
      </c>
      <c r="K11" s="14">
        <v>5</v>
      </c>
      <c r="L11" s="17">
        <v>7800</v>
      </c>
      <c r="M11" s="17">
        <v>3861</v>
      </c>
    </row>
    <row r="12" spans="1:13">
      <c r="A12" s="14" t="s">
        <v>97</v>
      </c>
      <c r="B12" s="14">
        <v>453555</v>
      </c>
      <c r="C12" s="14" t="s">
        <v>98</v>
      </c>
      <c r="D12" s="14">
        <v>48</v>
      </c>
      <c r="E12" s="14" t="s">
        <v>46</v>
      </c>
      <c r="F12" s="15">
        <v>45296</v>
      </c>
      <c r="G12" s="14" t="s">
        <v>19</v>
      </c>
      <c r="H12" s="14" t="s">
        <v>99</v>
      </c>
      <c r="I12" s="16">
        <v>0.6</v>
      </c>
      <c r="J12" s="14">
        <v>1.7999999999999998</v>
      </c>
      <c r="K12" s="14">
        <v>5</v>
      </c>
      <c r="L12" s="17">
        <v>4100</v>
      </c>
      <c r="M12" s="17">
        <v>26567.999999999996</v>
      </c>
    </row>
    <row r="13" spans="1:13">
      <c r="A13" s="14" t="s">
        <v>127</v>
      </c>
      <c r="B13" s="14">
        <v>745444</v>
      </c>
      <c r="C13" s="14" t="s">
        <v>98</v>
      </c>
      <c r="D13" s="14">
        <v>80</v>
      </c>
      <c r="E13" s="14" t="s">
        <v>2</v>
      </c>
      <c r="F13" s="15">
        <v>45423</v>
      </c>
      <c r="G13" s="14" t="s">
        <v>67</v>
      </c>
      <c r="H13" s="14" t="s">
        <v>128</v>
      </c>
      <c r="I13" s="16">
        <v>0.3</v>
      </c>
      <c r="J13" s="14">
        <v>0.3</v>
      </c>
      <c r="K13" s="14">
        <v>3</v>
      </c>
      <c r="L13" s="17">
        <v>5800</v>
      </c>
      <c r="M13" s="17">
        <v>1722.6000000000001</v>
      </c>
    </row>
    <row r="14" spans="1:13">
      <c r="A14" s="14" t="s">
        <v>122</v>
      </c>
      <c r="B14" s="14">
        <v>145694</v>
      </c>
      <c r="C14" s="14" t="s">
        <v>103</v>
      </c>
      <c r="D14" s="14">
        <v>97</v>
      </c>
      <c r="E14" s="14" t="s">
        <v>75</v>
      </c>
      <c r="F14" s="15">
        <v>45390</v>
      </c>
      <c r="G14" s="14" t="s">
        <v>62</v>
      </c>
      <c r="H14" s="14" t="s">
        <v>110</v>
      </c>
      <c r="I14" s="16">
        <v>0.2</v>
      </c>
      <c r="J14" s="14">
        <v>0.60000000000000009</v>
      </c>
      <c r="K14" s="14">
        <v>1</v>
      </c>
      <c r="L14" s="17">
        <v>7300</v>
      </c>
      <c r="M14" s="17">
        <v>1138.8000000000002</v>
      </c>
    </row>
    <row r="15" spans="1:13">
      <c r="A15" s="14" t="s">
        <v>143</v>
      </c>
      <c r="B15" s="14">
        <v>701855</v>
      </c>
      <c r="C15" s="14" t="s">
        <v>103</v>
      </c>
      <c r="D15" s="14">
        <v>72</v>
      </c>
      <c r="E15" s="14" t="s">
        <v>2</v>
      </c>
      <c r="F15" s="15">
        <v>45616</v>
      </c>
      <c r="G15" s="14" t="s">
        <v>82</v>
      </c>
      <c r="H15" s="14" t="s">
        <v>119</v>
      </c>
      <c r="I15" s="16">
        <v>0.3</v>
      </c>
      <c r="J15" s="14">
        <v>0.89999999999999991</v>
      </c>
      <c r="K15" s="14">
        <v>2</v>
      </c>
      <c r="L15" s="17">
        <v>5700</v>
      </c>
      <c r="M15" s="17">
        <v>3385.7999999999997</v>
      </c>
    </row>
    <row r="16" spans="1:13">
      <c r="A16" s="14" t="s">
        <v>137</v>
      </c>
      <c r="B16" s="14">
        <v>239850</v>
      </c>
      <c r="C16" s="14" t="s">
        <v>98</v>
      </c>
      <c r="D16" s="14">
        <v>49</v>
      </c>
      <c r="E16" s="14" t="s">
        <v>75</v>
      </c>
      <c r="F16" s="15">
        <v>45553</v>
      </c>
      <c r="G16" s="14" t="s">
        <v>76</v>
      </c>
      <c r="H16" s="14" t="s">
        <v>110</v>
      </c>
      <c r="I16" s="16">
        <v>0.3</v>
      </c>
      <c r="J16" s="14">
        <v>0.3</v>
      </c>
      <c r="K16" s="14">
        <v>1</v>
      </c>
      <c r="L16" s="17">
        <v>7100</v>
      </c>
      <c r="M16" s="17">
        <v>830.7</v>
      </c>
    </row>
    <row r="17" spans="1:13">
      <c r="A17" s="14" t="s">
        <v>120</v>
      </c>
      <c r="B17" s="14">
        <v>239850</v>
      </c>
      <c r="C17" s="14" t="s">
        <v>98</v>
      </c>
      <c r="D17" s="14">
        <v>68</v>
      </c>
      <c r="E17" s="14" t="s">
        <v>46</v>
      </c>
      <c r="F17" s="15">
        <v>45378</v>
      </c>
      <c r="G17" s="14" t="s">
        <v>61</v>
      </c>
      <c r="H17" s="14" t="s">
        <v>121</v>
      </c>
      <c r="I17" s="16">
        <v>0.9</v>
      </c>
      <c r="J17" s="14">
        <v>0.9</v>
      </c>
      <c r="K17" s="14">
        <v>5</v>
      </c>
      <c r="L17" s="17">
        <v>3600</v>
      </c>
      <c r="M17" s="17">
        <v>17496</v>
      </c>
    </row>
    <row r="18" spans="1:13">
      <c r="A18" s="14" t="s">
        <v>118</v>
      </c>
      <c r="B18" s="14">
        <v>855434</v>
      </c>
      <c r="C18" s="14" t="s">
        <v>98</v>
      </c>
      <c r="D18" s="14">
        <v>30</v>
      </c>
      <c r="E18" s="14" t="s">
        <v>46</v>
      </c>
      <c r="F18" s="15">
        <v>45371</v>
      </c>
      <c r="G18" s="14" t="s">
        <v>58</v>
      </c>
      <c r="H18" s="14" t="s">
        <v>119</v>
      </c>
      <c r="I18" s="16">
        <v>0.7</v>
      </c>
      <c r="J18" s="14">
        <v>2.0999999999999996</v>
      </c>
      <c r="K18" s="14">
        <v>4</v>
      </c>
      <c r="L18" s="17">
        <v>8200</v>
      </c>
      <c r="M18" s="17">
        <v>57859.19999999999</v>
      </c>
    </row>
    <row r="19" spans="1:13">
      <c r="A19" s="14" t="s">
        <v>111</v>
      </c>
      <c r="B19" s="14">
        <v>701855</v>
      </c>
      <c r="C19" s="14" t="s">
        <v>103</v>
      </c>
      <c r="D19" s="14">
        <v>89</v>
      </c>
      <c r="E19" s="14" t="s">
        <v>46</v>
      </c>
      <c r="F19" s="15">
        <v>45325</v>
      </c>
      <c r="G19" s="14" t="s">
        <v>47</v>
      </c>
      <c r="H19" s="14" t="s">
        <v>112</v>
      </c>
      <c r="I19" s="16">
        <v>0.9</v>
      </c>
      <c r="J19" s="14">
        <v>1.8</v>
      </c>
      <c r="K19" s="14">
        <v>5</v>
      </c>
      <c r="L19" s="17">
        <v>9100</v>
      </c>
      <c r="M19" s="17">
        <v>88452.000000000015</v>
      </c>
    </row>
    <row r="20" spans="1:13">
      <c r="A20" s="14" t="s">
        <v>140</v>
      </c>
      <c r="B20" s="14">
        <v>145694</v>
      </c>
      <c r="C20" s="14" t="s">
        <v>103</v>
      </c>
      <c r="D20" s="14">
        <v>50</v>
      </c>
      <c r="E20" s="14" t="s">
        <v>2</v>
      </c>
      <c r="F20" s="15">
        <v>45577</v>
      </c>
      <c r="G20" s="14" t="s">
        <v>79</v>
      </c>
      <c r="H20" s="14" t="s">
        <v>135</v>
      </c>
      <c r="I20" s="16">
        <v>0.2</v>
      </c>
      <c r="J20" s="14">
        <v>0.4</v>
      </c>
      <c r="K20" s="14">
        <v>2</v>
      </c>
      <c r="L20" s="17">
        <v>8200</v>
      </c>
      <c r="M20" s="17">
        <v>1443.2000000000003</v>
      </c>
    </row>
    <row r="21" spans="1:13">
      <c r="A21" s="14" t="s">
        <v>126</v>
      </c>
      <c r="B21" s="14">
        <v>937768</v>
      </c>
      <c r="C21" s="14" t="s">
        <v>103</v>
      </c>
      <c r="D21" s="14">
        <v>50</v>
      </c>
      <c r="E21" s="14" t="s">
        <v>75</v>
      </c>
      <c r="F21" s="15">
        <v>45423</v>
      </c>
      <c r="G21" s="14" t="s">
        <v>66</v>
      </c>
      <c r="H21" s="14" t="s">
        <v>106</v>
      </c>
      <c r="I21" s="16">
        <v>0.8</v>
      </c>
      <c r="J21" s="14">
        <v>0.8</v>
      </c>
      <c r="K21" s="14">
        <v>2</v>
      </c>
      <c r="L21" s="17">
        <v>4300</v>
      </c>
      <c r="M21" s="17">
        <v>7155.2000000000016</v>
      </c>
    </row>
    <row r="22" spans="1:13">
      <c r="A22" s="14" t="s">
        <v>139</v>
      </c>
      <c r="B22" s="14">
        <v>487036</v>
      </c>
      <c r="C22" s="14" t="s">
        <v>103</v>
      </c>
      <c r="D22" s="14">
        <v>77</v>
      </c>
      <c r="E22" s="14" t="s">
        <v>2</v>
      </c>
      <c r="F22" s="15">
        <v>45569</v>
      </c>
      <c r="G22" s="14" t="s">
        <v>78</v>
      </c>
      <c r="H22" s="14" t="s">
        <v>121</v>
      </c>
      <c r="I22" s="16">
        <v>0.3</v>
      </c>
      <c r="J22" s="14">
        <v>0.6</v>
      </c>
      <c r="K22" s="14">
        <v>4</v>
      </c>
      <c r="L22" s="17">
        <v>6300</v>
      </c>
      <c r="M22" s="17">
        <v>4989.6000000000004</v>
      </c>
    </row>
    <row r="23" spans="1:13">
      <c r="A23" s="14" t="s">
        <v>116</v>
      </c>
      <c r="B23" s="14">
        <v>487036</v>
      </c>
      <c r="C23" s="14" t="s">
        <v>103</v>
      </c>
      <c r="D23" s="14">
        <v>48</v>
      </c>
      <c r="E23" s="14" t="s">
        <v>2</v>
      </c>
      <c r="F23" s="15">
        <v>45356</v>
      </c>
      <c r="G23" s="14" t="s">
        <v>56</v>
      </c>
      <c r="H23" s="14" t="s">
        <v>117</v>
      </c>
      <c r="I23" s="16">
        <v>0.5</v>
      </c>
      <c r="J23" s="14">
        <v>1</v>
      </c>
      <c r="K23" s="14">
        <v>2</v>
      </c>
      <c r="L23" s="17">
        <v>6500</v>
      </c>
      <c r="M23" s="17">
        <v>7150.0000000000009</v>
      </c>
    </row>
    <row r="24" spans="1:13">
      <c r="A24" s="14" t="s">
        <v>130</v>
      </c>
      <c r="B24" s="14">
        <v>453555</v>
      </c>
      <c r="C24" s="14" t="s">
        <v>103</v>
      </c>
      <c r="D24" s="14">
        <v>97</v>
      </c>
      <c r="E24" s="14" t="s">
        <v>2</v>
      </c>
      <c r="F24" s="15">
        <v>45434</v>
      </c>
      <c r="G24" s="14" t="s">
        <v>69</v>
      </c>
      <c r="H24" s="14" t="s">
        <v>117</v>
      </c>
      <c r="I24" s="16">
        <v>0.9</v>
      </c>
      <c r="J24" s="14">
        <v>1.8</v>
      </c>
      <c r="K24" s="14">
        <v>5</v>
      </c>
      <c r="L24" s="17">
        <v>8900</v>
      </c>
      <c r="M24" s="17">
        <v>79299.000000000029</v>
      </c>
    </row>
    <row r="25" spans="1:13">
      <c r="A25" s="14" t="s">
        <v>123</v>
      </c>
      <c r="B25" s="14">
        <v>453555</v>
      </c>
      <c r="C25" s="14" t="s">
        <v>103</v>
      </c>
      <c r="D25" s="14">
        <v>58</v>
      </c>
      <c r="E25" s="14" t="s">
        <v>2</v>
      </c>
      <c r="F25" s="15">
        <v>45406</v>
      </c>
      <c r="G25" s="14" t="s">
        <v>63</v>
      </c>
      <c r="H25" s="14" t="s">
        <v>121</v>
      </c>
      <c r="I25" s="16">
        <v>0.2</v>
      </c>
      <c r="J25" s="14">
        <v>0.2</v>
      </c>
      <c r="K25" s="14">
        <v>3</v>
      </c>
      <c r="L25" s="17">
        <v>4200</v>
      </c>
      <c r="M25" s="17">
        <v>554.4000000000002</v>
      </c>
    </row>
    <row r="26" spans="1:13">
      <c r="A26" s="14" t="s">
        <v>102</v>
      </c>
      <c r="B26" s="14">
        <v>453555</v>
      </c>
      <c r="C26" s="14" t="s">
        <v>103</v>
      </c>
      <c r="D26" s="18">
        <v>69</v>
      </c>
      <c r="E26" s="14" t="s">
        <v>2</v>
      </c>
      <c r="F26" s="15">
        <v>45300</v>
      </c>
      <c r="G26" s="14" t="s">
        <v>22</v>
      </c>
      <c r="H26" s="14" t="s">
        <v>104</v>
      </c>
      <c r="I26" s="16">
        <v>0.7</v>
      </c>
      <c r="J26" s="14">
        <v>0.7</v>
      </c>
      <c r="K26" s="14">
        <v>4</v>
      </c>
      <c r="L26" s="17">
        <v>3700</v>
      </c>
      <c r="M26" s="17">
        <v>7977.2</v>
      </c>
    </row>
    <row r="27" spans="1:13">
      <c r="A27" s="14" t="s">
        <v>131</v>
      </c>
      <c r="B27" s="14">
        <v>145694</v>
      </c>
      <c r="C27" s="14" t="s">
        <v>98</v>
      </c>
      <c r="D27" s="14">
        <v>90</v>
      </c>
      <c r="E27" s="14" t="s">
        <v>46</v>
      </c>
      <c r="F27" s="15">
        <v>45445</v>
      </c>
      <c r="G27" s="14" t="s">
        <v>70</v>
      </c>
      <c r="H27" s="14" t="s">
        <v>106</v>
      </c>
      <c r="I27" s="16">
        <v>0.4</v>
      </c>
      <c r="J27" s="14">
        <v>1.2000000000000002</v>
      </c>
      <c r="K27" s="14">
        <v>4</v>
      </c>
      <c r="L27" s="17">
        <v>6500</v>
      </c>
      <c r="M27" s="17">
        <v>14976.000000000002</v>
      </c>
    </row>
    <row r="28" spans="1:13">
      <c r="A28" s="14" t="s">
        <v>124</v>
      </c>
      <c r="B28" s="14">
        <v>284064</v>
      </c>
      <c r="C28" s="14" t="s">
        <v>103</v>
      </c>
      <c r="D28" s="14">
        <v>57</v>
      </c>
      <c r="E28" s="14" t="s">
        <v>2</v>
      </c>
      <c r="F28" s="15">
        <v>45414</v>
      </c>
      <c r="G28" s="14" t="s">
        <v>64</v>
      </c>
      <c r="H28" s="14" t="s">
        <v>99</v>
      </c>
      <c r="I28" s="16">
        <v>0.3</v>
      </c>
      <c r="J28" s="14">
        <v>0.6</v>
      </c>
      <c r="K28" s="14">
        <v>2</v>
      </c>
      <c r="L28" s="17">
        <v>4700</v>
      </c>
      <c r="M28" s="17">
        <v>1861.2</v>
      </c>
    </row>
    <row r="29" spans="1:13">
      <c r="A29" s="14" t="s">
        <v>133</v>
      </c>
      <c r="B29" s="14">
        <v>855434</v>
      </c>
      <c r="C29" s="14" t="s">
        <v>103</v>
      </c>
      <c r="D29" s="14">
        <v>81</v>
      </c>
      <c r="E29" s="14" t="s">
        <v>2</v>
      </c>
      <c r="F29" s="15">
        <v>45481</v>
      </c>
      <c r="G29" s="14" t="s">
        <v>72</v>
      </c>
      <c r="H29" s="14" t="s">
        <v>104</v>
      </c>
      <c r="I29" s="16">
        <v>0.8</v>
      </c>
      <c r="J29" s="14">
        <v>1.6</v>
      </c>
      <c r="K29" s="14">
        <v>1</v>
      </c>
      <c r="L29" s="17">
        <v>9700</v>
      </c>
      <c r="M29" s="17">
        <v>13657.600000000004</v>
      </c>
    </row>
    <row r="30" spans="1:13">
      <c r="A30" s="14" t="s">
        <v>144</v>
      </c>
      <c r="B30" s="14">
        <v>239850</v>
      </c>
      <c r="C30" s="14" t="s">
        <v>103</v>
      </c>
      <c r="D30" s="14">
        <v>87</v>
      </c>
      <c r="E30" s="14" t="s">
        <v>2</v>
      </c>
      <c r="F30" s="15">
        <v>45631</v>
      </c>
      <c r="G30" s="14" t="s">
        <v>83</v>
      </c>
      <c r="H30" s="14" t="s">
        <v>110</v>
      </c>
      <c r="I30" s="16">
        <v>0.8</v>
      </c>
      <c r="J30" s="14">
        <v>2.4000000000000004</v>
      </c>
      <c r="K30" s="14">
        <v>3</v>
      </c>
      <c r="L30" s="17">
        <v>5300</v>
      </c>
      <c r="M30" s="17">
        <v>33580.80000000001</v>
      </c>
    </row>
    <row r="31" spans="1:13">
      <c r="A31" s="14" t="s">
        <v>132</v>
      </c>
      <c r="B31" s="14">
        <v>239850</v>
      </c>
      <c r="C31" s="14" t="s">
        <v>103</v>
      </c>
      <c r="D31" s="14">
        <v>82</v>
      </c>
      <c r="E31" s="14" t="s">
        <v>2</v>
      </c>
      <c r="F31" s="15">
        <v>45470</v>
      </c>
      <c r="G31" s="14" t="s">
        <v>71</v>
      </c>
      <c r="H31" s="14" t="s">
        <v>108</v>
      </c>
      <c r="I31" s="16">
        <v>0.7</v>
      </c>
      <c r="J31" s="14">
        <v>2.0999999999999996</v>
      </c>
      <c r="K31" s="14">
        <v>2</v>
      </c>
      <c r="L31" s="17">
        <v>8700</v>
      </c>
      <c r="M31" s="17">
        <v>28135.8</v>
      </c>
    </row>
    <row r="32" spans="1:13">
      <c r="A32" s="14" t="s">
        <v>115</v>
      </c>
      <c r="B32" s="14">
        <v>239850</v>
      </c>
      <c r="C32" s="14" t="s">
        <v>103</v>
      </c>
      <c r="D32" s="14">
        <v>63</v>
      </c>
      <c r="E32" s="14" t="s">
        <v>46</v>
      </c>
      <c r="F32" s="15">
        <v>45345</v>
      </c>
      <c r="G32" s="14" t="s">
        <v>55</v>
      </c>
      <c r="H32" s="14" t="s">
        <v>101</v>
      </c>
      <c r="I32" s="16">
        <v>0.3</v>
      </c>
      <c r="J32" s="14">
        <v>0.6</v>
      </c>
      <c r="K32" s="14">
        <v>3</v>
      </c>
      <c r="L32" s="17">
        <v>3600</v>
      </c>
      <c r="M32" s="17">
        <v>2332.8000000000002</v>
      </c>
    </row>
    <row r="33" spans="1:13">
      <c r="A33" s="14" t="s">
        <v>134</v>
      </c>
      <c r="B33" s="14">
        <v>453555</v>
      </c>
      <c r="C33" s="14" t="s">
        <v>103</v>
      </c>
      <c r="D33" s="14">
        <v>38</v>
      </c>
      <c r="E33" s="14" t="s">
        <v>46</v>
      </c>
      <c r="F33" s="15">
        <v>45512</v>
      </c>
      <c r="G33" s="14" t="s">
        <v>73</v>
      </c>
      <c r="H33" s="14" t="s">
        <v>135</v>
      </c>
      <c r="I33" s="16">
        <v>0.5</v>
      </c>
      <c r="J33" s="14">
        <v>1.5</v>
      </c>
      <c r="K33" s="14">
        <v>1</v>
      </c>
      <c r="L33" s="17">
        <v>7700</v>
      </c>
      <c r="M33" s="17">
        <v>6930</v>
      </c>
    </row>
    <row r="34" spans="1:13">
      <c r="A34" s="14" t="s">
        <v>136</v>
      </c>
      <c r="B34" s="14">
        <v>487036</v>
      </c>
      <c r="C34" s="14" t="s">
        <v>103</v>
      </c>
      <c r="D34" s="14">
        <v>77</v>
      </c>
      <c r="E34" s="14" t="s">
        <v>2</v>
      </c>
      <c r="F34" s="15">
        <v>45529</v>
      </c>
      <c r="G34" s="14" t="s">
        <v>74</v>
      </c>
      <c r="H34" s="14" t="s">
        <v>106</v>
      </c>
      <c r="I34" s="16">
        <v>0.2</v>
      </c>
      <c r="J34" s="14">
        <v>0.2</v>
      </c>
      <c r="K34" s="14">
        <v>4</v>
      </c>
      <c r="L34" s="17">
        <v>7000</v>
      </c>
      <c r="M34" s="17">
        <v>1232.0000000000005</v>
      </c>
    </row>
    <row r="35" spans="1:13">
      <c r="A35" s="14" t="s">
        <v>107</v>
      </c>
      <c r="B35" s="14">
        <v>423576</v>
      </c>
      <c r="C35" s="14" t="s">
        <v>103</v>
      </c>
      <c r="D35" s="14">
        <v>78</v>
      </c>
      <c r="E35" s="14" t="s">
        <v>75</v>
      </c>
      <c r="F35" s="15">
        <v>45301</v>
      </c>
      <c r="G35" s="14" t="s">
        <v>32</v>
      </c>
      <c r="H35" s="14" t="s">
        <v>108</v>
      </c>
      <c r="I35" s="16">
        <v>0.3</v>
      </c>
      <c r="J35" s="14">
        <v>0.3</v>
      </c>
      <c r="K35" s="14">
        <v>1</v>
      </c>
      <c r="L35" s="17">
        <v>4900</v>
      </c>
      <c r="M35" s="17">
        <v>573.30000000000007</v>
      </c>
    </row>
    <row r="36" spans="1:13">
      <c r="A36"/>
      <c r="B36"/>
      <c r="C36"/>
      <c r="D36"/>
      <c r="E36"/>
    </row>
    <row r="37" spans="1:13">
      <c r="A37"/>
      <c r="B37"/>
      <c r="C37"/>
      <c r="D37"/>
      <c r="E37"/>
    </row>
    <row r="38" spans="1:13">
      <c r="A38"/>
      <c r="B38"/>
      <c r="C38"/>
      <c r="D38"/>
      <c r="E38"/>
    </row>
    <row r="39" spans="1:13">
      <c r="A39"/>
      <c r="B39"/>
      <c r="C39"/>
      <c r="D39"/>
      <c r="E39"/>
    </row>
    <row r="40" spans="1:13">
      <c r="A40"/>
      <c r="B40"/>
      <c r="C40"/>
      <c r="D40"/>
      <c r="E40"/>
    </row>
    <row r="41" spans="1:13">
      <c r="A41"/>
      <c r="B41"/>
      <c r="C41"/>
      <c r="D41"/>
      <c r="E41"/>
    </row>
    <row r="42" spans="1:13">
      <c r="A42"/>
      <c r="B42"/>
      <c r="C42"/>
      <c r="D42"/>
      <c r="E42"/>
    </row>
    <row r="43" spans="1:13">
      <c r="A43"/>
      <c r="B43"/>
      <c r="C43"/>
      <c r="D43"/>
      <c r="E43"/>
    </row>
    <row r="44" spans="1:13">
      <c r="A44"/>
      <c r="B44"/>
      <c r="C44"/>
      <c r="D44"/>
      <c r="E44"/>
    </row>
    <row r="45" spans="1:13">
      <c r="A45"/>
      <c r="B45"/>
      <c r="C45"/>
      <c r="D45"/>
      <c r="E45"/>
    </row>
    <row r="46" spans="1:13">
      <c r="A46"/>
      <c r="B46"/>
      <c r="C46"/>
      <c r="D46"/>
      <c r="E46"/>
    </row>
    <row r="47" spans="1:13">
      <c r="A47"/>
      <c r="B47"/>
      <c r="C47"/>
      <c r="D47"/>
      <c r="E47"/>
    </row>
    <row r="48" spans="1:13">
      <c r="A48"/>
      <c r="B48"/>
      <c r="C48"/>
      <c r="D48"/>
      <c r="E48"/>
    </row>
    <row r="49" spans="1:5">
      <c r="A49"/>
      <c r="B49"/>
      <c r="C49"/>
      <c r="D49"/>
      <c r="E49"/>
    </row>
    <row r="50" spans="1:5">
      <c r="A50"/>
      <c r="B50"/>
      <c r="C50"/>
      <c r="D50"/>
      <c r="E50"/>
    </row>
    <row r="51" spans="1:5">
      <c r="A51"/>
      <c r="B51"/>
      <c r="C51"/>
      <c r="D51"/>
      <c r="E51"/>
    </row>
    <row r="52" spans="1:5">
      <c r="A52"/>
      <c r="B52"/>
      <c r="C52"/>
      <c r="D52"/>
      <c r="E52"/>
    </row>
    <row r="53" spans="1:5">
      <c r="A53"/>
      <c r="B53"/>
      <c r="C53"/>
      <c r="D53"/>
      <c r="E53"/>
    </row>
    <row r="54" spans="1:5">
      <c r="A54"/>
      <c r="B54"/>
      <c r="C54"/>
      <c r="D54"/>
      <c r="E54"/>
    </row>
    <row r="55" spans="1:5">
      <c r="A55"/>
      <c r="B55"/>
      <c r="C55"/>
      <c r="D55"/>
      <c r="E55"/>
    </row>
    <row r="56" spans="1:5">
      <c r="A56"/>
      <c r="B56"/>
      <c r="C56"/>
      <c r="D56"/>
      <c r="E56"/>
    </row>
    <row r="57" spans="1:5">
      <c r="A57"/>
      <c r="B57"/>
      <c r="C57"/>
      <c r="D57"/>
      <c r="E57"/>
    </row>
    <row r="58" spans="1:5">
      <c r="A58"/>
      <c r="B58"/>
      <c r="C58"/>
      <c r="D58"/>
      <c r="E58"/>
    </row>
    <row r="59" spans="1:5">
      <c r="A59"/>
      <c r="B59"/>
      <c r="C59"/>
      <c r="D59"/>
      <c r="E59"/>
    </row>
    <row r="60" spans="1:5">
      <c r="A60"/>
      <c r="B60"/>
      <c r="C60"/>
      <c r="D60"/>
      <c r="E60"/>
    </row>
    <row r="61" spans="1:5">
      <c r="A61"/>
      <c r="B61"/>
      <c r="C61"/>
      <c r="D61"/>
      <c r="E61"/>
    </row>
    <row r="62" spans="1:5">
      <c r="A62"/>
      <c r="B62"/>
      <c r="C62"/>
      <c r="D62"/>
      <c r="E62"/>
    </row>
    <row r="63" spans="1:5">
      <c r="A63"/>
      <c r="B63"/>
      <c r="C63"/>
      <c r="D63"/>
      <c r="E63"/>
    </row>
    <row r="64" spans="1:5">
      <c r="A64"/>
      <c r="B64"/>
      <c r="C64"/>
      <c r="D64"/>
      <c r="E64"/>
    </row>
    <row r="65" spans="1:5">
      <c r="A65"/>
      <c r="B65"/>
      <c r="C65"/>
      <c r="D65"/>
      <c r="E65"/>
    </row>
    <row r="66" spans="1:5">
      <c r="A66"/>
      <c r="B66"/>
      <c r="C66"/>
      <c r="D66"/>
      <c r="E66"/>
    </row>
    <row r="67" spans="1:5">
      <c r="A67"/>
      <c r="B67"/>
      <c r="C67"/>
      <c r="D67"/>
      <c r="E67"/>
    </row>
  </sheetData>
  <sortState xmlns:xlrd2="http://schemas.microsoft.com/office/spreadsheetml/2017/richdata2" ref="A3:M35">
    <sortCondition ref="G3:G35"/>
  </sortState>
  <phoneticPr fontId="2" type="noConversion"/>
  <pageMargins left="0.25" right="0.25" top="0.75" bottom="0.75" header="0.3" footer="0.3"/>
  <pageSetup paperSize="9" firstPageNumber="10" fitToWidth="2" orientation="portrait" cellComments="asDisplayed" useFirstPageNumber="1" r:id="rId1"/>
  <headerFooter>
    <oddFooter>&amp;R&amp;P페이지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T36"/>
  <sheetViews>
    <sheetView workbookViewId="0">
      <selection activeCell="O23" sqref="O23"/>
    </sheetView>
  </sheetViews>
  <sheetFormatPr defaultRowHeight="17.399999999999999"/>
  <cols>
    <col min="1" max="1" width="8.5" customWidth="1"/>
    <col min="2" max="2" width="14.19921875" customWidth="1"/>
    <col min="3" max="3" width="5.19921875" bestFit="1" customWidth="1"/>
    <col min="4" max="4" width="10.59765625" customWidth="1"/>
    <col min="5" max="5" width="5" customWidth="1"/>
    <col min="6" max="6" width="12.59765625" customWidth="1"/>
    <col min="7" max="7" width="11.19921875" customWidth="1"/>
    <col min="8" max="8" width="14.3984375" customWidth="1"/>
    <col min="9" max="10" width="10.59765625" customWidth="1"/>
    <col min="11" max="11" width="10.5" customWidth="1"/>
    <col min="12" max="12" width="5" customWidth="1"/>
    <col min="13" max="13" width="8.59765625" customWidth="1"/>
    <col min="14" max="14" width="1.69921875" customWidth="1"/>
    <col min="15" max="15" width="15.19921875" customWidth="1"/>
    <col min="16" max="16" width="9.19921875" bestFit="1" customWidth="1"/>
    <col min="17" max="18" width="14" customWidth="1"/>
    <col min="19" max="20" width="10.5" customWidth="1"/>
  </cols>
  <sheetData>
    <row r="1" spans="1:20">
      <c r="A1" t="s">
        <v>0</v>
      </c>
    </row>
    <row r="2" spans="1:20">
      <c r="A2" s="13" t="s">
        <v>3</v>
      </c>
      <c r="B2" s="14" t="s">
        <v>4</v>
      </c>
      <c r="C2" s="14" t="s">
        <v>5</v>
      </c>
      <c r="D2" s="14" t="s">
        <v>6</v>
      </c>
      <c r="E2" s="14" t="s">
        <v>7</v>
      </c>
      <c r="F2" s="14" t="s">
        <v>8</v>
      </c>
      <c r="G2" s="14" t="s">
        <v>9</v>
      </c>
      <c r="H2" s="13" t="s">
        <v>10</v>
      </c>
      <c r="I2" s="14" t="s">
        <v>11</v>
      </c>
      <c r="J2" s="14" t="s">
        <v>12</v>
      </c>
      <c r="K2" s="14" t="s">
        <v>13</v>
      </c>
      <c r="L2" s="14" t="s">
        <v>14</v>
      </c>
      <c r="M2" s="13" t="s">
        <v>15</v>
      </c>
      <c r="O2" s="31" t="s">
        <v>16</v>
      </c>
      <c r="P2" s="33"/>
    </row>
    <row r="3" spans="1:20">
      <c r="A3" s="14"/>
      <c r="B3" s="14">
        <v>453555</v>
      </c>
      <c r="C3" s="14" t="s">
        <v>17</v>
      </c>
      <c r="D3" s="14">
        <v>48</v>
      </c>
      <c r="E3" s="14" t="s">
        <v>18</v>
      </c>
      <c r="F3" s="15">
        <v>45296</v>
      </c>
      <c r="G3" s="14" t="s">
        <v>19</v>
      </c>
      <c r="H3" s="14"/>
      <c r="I3" s="21">
        <v>6</v>
      </c>
      <c r="J3" s="21">
        <v>18</v>
      </c>
      <c r="K3" s="21">
        <v>5</v>
      </c>
      <c r="L3" s="22">
        <v>150</v>
      </c>
      <c r="M3" s="17" cm="1">
        <f t="array" ref="M3">fn금액(E3,I3,J3,K3,L3)</f>
        <v>97200</v>
      </c>
      <c r="N3" s="20"/>
      <c r="O3" s="32"/>
      <c r="P3" s="33"/>
    </row>
    <row r="4" spans="1:20">
      <c r="A4" s="14"/>
      <c r="B4" s="14">
        <v>792876</v>
      </c>
      <c r="C4" s="14" t="s">
        <v>17</v>
      </c>
      <c r="D4" s="14">
        <v>53</v>
      </c>
      <c r="E4" s="14" t="s">
        <v>18</v>
      </c>
      <c r="F4" s="15">
        <v>45298</v>
      </c>
      <c r="G4" s="14" t="s">
        <v>20</v>
      </c>
      <c r="H4" s="14"/>
      <c r="I4" s="21">
        <v>2</v>
      </c>
      <c r="J4" s="21">
        <v>2</v>
      </c>
      <c r="K4" s="21">
        <v>2</v>
      </c>
      <c r="L4" s="22">
        <v>170</v>
      </c>
      <c r="M4" s="17" cm="1">
        <f t="array" ref="M4">fn금액(E4,I4,J4,K4,L4)</f>
        <v>1632</v>
      </c>
      <c r="N4" s="20"/>
      <c r="P4" s="3"/>
    </row>
    <row r="5" spans="1:20">
      <c r="A5" s="14"/>
      <c r="B5" s="14">
        <v>453555</v>
      </c>
      <c r="C5" s="14" t="s">
        <v>21</v>
      </c>
      <c r="D5" s="18">
        <v>69</v>
      </c>
      <c r="E5" s="14" t="s">
        <v>1</v>
      </c>
      <c r="F5" s="15">
        <v>45300</v>
      </c>
      <c r="G5" s="14" t="s">
        <v>22</v>
      </c>
      <c r="H5" s="14"/>
      <c r="I5" s="21">
        <v>7</v>
      </c>
      <c r="J5" s="21">
        <v>7</v>
      </c>
      <c r="K5" s="21">
        <v>4</v>
      </c>
      <c r="L5" s="22">
        <v>170</v>
      </c>
      <c r="M5" s="17" cm="1">
        <f t="array" ref="M5">fn금액(E5,I5,J5,K5,L5)</f>
        <v>36652</v>
      </c>
      <c r="N5" s="20"/>
      <c r="O5" t="s">
        <v>23</v>
      </c>
    </row>
    <row r="6" spans="1:20">
      <c r="A6" s="14"/>
      <c r="B6" s="14">
        <v>239850</v>
      </c>
      <c r="C6" s="14" t="s">
        <v>17</v>
      </c>
      <c r="D6" s="14">
        <v>71</v>
      </c>
      <c r="E6" s="14" t="s">
        <v>2</v>
      </c>
      <c r="F6" s="15">
        <v>45300</v>
      </c>
      <c r="G6" s="14" t="s">
        <v>24</v>
      </c>
      <c r="H6" s="14"/>
      <c r="I6" s="21">
        <v>2</v>
      </c>
      <c r="J6" s="21">
        <v>6.0000000000000009</v>
      </c>
      <c r="K6" s="21">
        <v>5</v>
      </c>
      <c r="L6" s="22">
        <v>160</v>
      </c>
      <c r="M6" s="17" cm="1">
        <f t="array" ref="M6">fn금액(E6,I6,J6,K6,L6)</f>
        <v>10560.000000000004</v>
      </c>
      <c r="N6" s="20"/>
      <c r="O6" s="1" t="s">
        <v>25</v>
      </c>
      <c r="P6" s="1" t="s">
        <v>26</v>
      </c>
      <c r="Q6" s="1" t="s">
        <v>27</v>
      </c>
      <c r="R6" s="1" t="s">
        <v>28</v>
      </c>
      <c r="S6" s="1" t="s">
        <v>29</v>
      </c>
      <c r="T6" s="1" t="s">
        <v>30</v>
      </c>
    </row>
    <row r="7" spans="1:20">
      <c r="A7" s="14"/>
      <c r="B7" s="14">
        <v>423576</v>
      </c>
      <c r="C7" s="14" t="s">
        <v>21</v>
      </c>
      <c r="D7" s="14">
        <v>78</v>
      </c>
      <c r="E7" s="14" t="s">
        <v>31</v>
      </c>
      <c r="F7" s="15">
        <v>45301</v>
      </c>
      <c r="G7" s="14" t="s">
        <v>32</v>
      </c>
      <c r="H7" s="14"/>
      <c r="I7" s="21">
        <v>3</v>
      </c>
      <c r="J7" s="21">
        <v>3</v>
      </c>
      <c r="K7" s="21">
        <v>1</v>
      </c>
      <c r="L7" s="22">
        <v>210</v>
      </c>
      <c r="M7" s="17" cm="1">
        <f t="array" ref="M7">fn금액(E7,I7,J7,K7,L7)</f>
        <v>2457</v>
      </c>
      <c r="N7" s="20"/>
      <c r="O7" s="1" t="s">
        <v>33</v>
      </c>
      <c r="P7" s="1" t="s">
        <v>34</v>
      </c>
      <c r="Q7" s="1" t="s">
        <v>35</v>
      </c>
      <c r="R7" s="1" t="s">
        <v>36</v>
      </c>
      <c r="S7" s="1" t="s">
        <v>37</v>
      </c>
      <c r="T7" s="1" t="s">
        <v>38</v>
      </c>
    </row>
    <row r="8" spans="1:20">
      <c r="A8" s="14"/>
      <c r="B8" s="14">
        <v>453555</v>
      </c>
      <c r="C8" s="14" t="s">
        <v>17</v>
      </c>
      <c r="D8" s="14">
        <v>82</v>
      </c>
      <c r="E8" s="14" t="s">
        <v>2</v>
      </c>
      <c r="F8" s="15">
        <v>45310</v>
      </c>
      <c r="G8" s="14" t="s">
        <v>39</v>
      </c>
      <c r="H8" s="14"/>
      <c r="I8" s="21">
        <v>2</v>
      </c>
      <c r="J8" s="21">
        <v>6.0000000000000009</v>
      </c>
      <c r="K8" s="21">
        <v>3</v>
      </c>
      <c r="L8" s="22">
        <v>190</v>
      </c>
      <c r="M8" s="17" cm="1">
        <f t="array" ref="M8">fn금액(E8,I8,J8,K8,L8)</f>
        <v>7524.0000000000018</v>
      </c>
      <c r="N8" s="20"/>
      <c r="O8" s="1" t="s">
        <v>40</v>
      </c>
      <c r="P8" s="1" t="s">
        <v>41</v>
      </c>
      <c r="Q8" s="1" t="s">
        <v>42</v>
      </c>
      <c r="R8" s="1" t="s">
        <v>43</v>
      </c>
      <c r="S8" s="1" t="s">
        <v>44</v>
      </c>
      <c r="T8" s="1" t="s">
        <v>45</v>
      </c>
    </row>
    <row r="9" spans="1:20">
      <c r="A9" s="14"/>
      <c r="B9" s="14">
        <v>701855</v>
      </c>
      <c r="C9" s="14" t="s">
        <v>21</v>
      </c>
      <c r="D9" s="14">
        <v>89</v>
      </c>
      <c r="E9" s="14" t="s">
        <v>46</v>
      </c>
      <c r="F9" s="15">
        <v>45325</v>
      </c>
      <c r="G9" s="14" t="s">
        <v>47</v>
      </c>
      <c r="H9" s="14"/>
      <c r="I9" s="21">
        <v>9</v>
      </c>
      <c r="J9" s="21">
        <v>18</v>
      </c>
      <c r="K9" s="21">
        <v>5</v>
      </c>
      <c r="L9" s="22">
        <v>160</v>
      </c>
      <c r="M9" s="17" cm="1">
        <f t="array" ref="M9">fn금액(E9,I9,J9,K9,L9)</f>
        <v>155520</v>
      </c>
      <c r="N9" s="20"/>
      <c r="O9" s="1" t="s">
        <v>48</v>
      </c>
      <c r="P9" s="1" t="s">
        <v>49</v>
      </c>
      <c r="Q9" s="1" t="s">
        <v>50</v>
      </c>
      <c r="R9" s="1" t="s">
        <v>51</v>
      </c>
      <c r="S9" s="1" t="s">
        <v>52</v>
      </c>
      <c r="T9" s="1" t="s">
        <v>53</v>
      </c>
    </row>
    <row r="10" spans="1:20">
      <c r="A10" s="14"/>
      <c r="B10" s="14">
        <v>239850</v>
      </c>
      <c r="C10" s="14" t="s">
        <v>17</v>
      </c>
      <c r="D10" s="14">
        <v>68</v>
      </c>
      <c r="E10" s="14" t="s">
        <v>18</v>
      </c>
      <c r="F10" s="15">
        <v>45327</v>
      </c>
      <c r="G10" s="14" t="s">
        <v>54</v>
      </c>
      <c r="H10" s="14"/>
      <c r="I10" s="21">
        <v>7</v>
      </c>
      <c r="J10" s="21">
        <v>7</v>
      </c>
      <c r="K10" s="21">
        <v>2</v>
      </c>
      <c r="L10" s="22">
        <v>140</v>
      </c>
      <c r="M10" s="17" cm="1">
        <f t="array" ref="M10">fn금액(E10,I10,J10,K10,L10)</f>
        <v>16464</v>
      </c>
      <c r="N10" s="20"/>
      <c r="O10" s="4"/>
      <c r="P10" s="4"/>
      <c r="Q10" s="4"/>
      <c r="R10" s="4"/>
      <c r="S10" s="4"/>
      <c r="T10" s="4"/>
    </row>
    <row r="11" spans="1:20">
      <c r="A11" s="14"/>
      <c r="B11" s="14">
        <v>239850</v>
      </c>
      <c r="C11" s="14" t="s">
        <v>21</v>
      </c>
      <c r="D11" s="14">
        <v>63</v>
      </c>
      <c r="E11" s="14" t="s">
        <v>18</v>
      </c>
      <c r="F11" s="15">
        <v>45345</v>
      </c>
      <c r="G11" s="14" t="s">
        <v>55</v>
      </c>
      <c r="H11" s="14"/>
      <c r="I11" s="21">
        <v>3</v>
      </c>
      <c r="J11" s="21">
        <v>6</v>
      </c>
      <c r="K11" s="21">
        <v>3</v>
      </c>
      <c r="L11" s="22">
        <v>60</v>
      </c>
      <c r="M11" s="17" cm="1">
        <f t="array" ref="M11">fn금액(E11,I11,J11,K11,L11)</f>
        <v>3888</v>
      </c>
      <c r="N11" s="20"/>
      <c r="O11" s="4"/>
      <c r="P11" s="4"/>
      <c r="Q11" s="4"/>
      <c r="R11" s="4"/>
      <c r="S11" s="4"/>
      <c r="T11" s="4"/>
    </row>
    <row r="12" spans="1:20">
      <c r="A12" s="14"/>
      <c r="B12" s="14">
        <v>487036</v>
      </c>
      <c r="C12" s="14" t="s">
        <v>21</v>
      </c>
      <c r="D12" s="14">
        <v>48</v>
      </c>
      <c r="E12" s="14" t="s">
        <v>1</v>
      </c>
      <c r="F12" s="15">
        <v>45356</v>
      </c>
      <c r="G12" s="14" t="s">
        <v>56</v>
      </c>
      <c r="H12" s="14"/>
      <c r="I12" s="21">
        <v>5</v>
      </c>
      <c r="J12" s="21">
        <v>10</v>
      </c>
      <c r="K12" s="21">
        <v>2</v>
      </c>
      <c r="L12" s="22">
        <v>120</v>
      </c>
      <c r="M12" s="17" cm="1">
        <f t="array" ref="M12">fn금액(E12,I12,J12,K12,L12)</f>
        <v>13200.000000000002</v>
      </c>
      <c r="N12" s="20"/>
      <c r="O12" t="s">
        <v>57</v>
      </c>
      <c r="Q12" s="4"/>
      <c r="R12" s="4"/>
      <c r="S12" s="4"/>
      <c r="T12" s="4"/>
    </row>
    <row r="13" spans="1:20">
      <c r="A13" s="14"/>
      <c r="B13" s="14">
        <v>855434</v>
      </c>
      <c r="C13" s="14" t="s">
        <v>17</v>
      </c>
      <c r="D13" s="14">
        <v>30</v>
      </c>
      <c r="E13" s="14" t="s">
        <v>18</v>
      </c>
      <c r="F13" s="15">
        <v>45371</v>
      </c>
      <c r="G13" s="14" t="s">
        <v>58</v>
      </c>
      <c r="H13" s="14"/>
      <c r="I13" s="21">
        <v>7</v>
      </c>
      <c r="J13" s="21">
        <v>20.999999999999996</v>
      </c>
      <c r="K13" s="21">
        <v>4</v>
      </c>
      <c r="L13" s="22">
        <v>150</v>
      </c>
      <c r="M13" s="17" cm="1">
        <f t="array" ref="M13">fn금액(E13,I13,J13,K13,L13)</f>
        <v>105839.99999999999</v>
      </c>
      <c r="N13" s="20"/>
      <c r="O13" s="1" t="s">
        <v>59</v>
      </c>
      <c r="P13" s="8" t="s">
        <v>60</v>
      </c>
      <c r="Q13" s="4"/>
      <c r="R13" s="4"/>
      <c r="S13" s="4"/>
      <c r="T13" s="4"/>
    </row>
    <row r="14" spans="1:20">
      <c r="A14" s="14"/>
      <c r="B14" s="14">
        <v>239850</v>
      </c>
      <c r="C14" s="14" t="s">
        <v>17</v>
      </c>
      <c r="D14" s="14">
        <v>68</v>
      </c>
      <c r="E14" s="14" t="s">
        <v>46</v>
      </c>
      <c r="F14" s="15">
        <v>45378</v>
      </c>
      <c r="G14" s="14" t="s">
        <v>61</v>
      </c>
      <c r="H14" s="14"/>
      <c r="I14" s="21">
        <v>9</v>
      </c>
      <c r="J14" s="21">
        <v>9</v>
      </c>
      <c r="K14" s="21">
        <v>5</v>
      </c>
      <c r="L14" s="22">
        <v>120</v>
      </c>
      <c r="M14" s="17" cm="1">
        <f t="array" ref="M14">fn금액(E14,I14,J14,K14,L14)</f>
        <v>58320</v>
      </c>
      <c r="N14" s="20"/>
      <c r="O14" s="1">
        <v>30</v>
      </c>
      <c r="P14" s="2"/>
      <c r="Q14" s="4"/>
      <c r="R14" s="4"/>
      <c r="S14" s="4"/>
      <c r="T14" s="4"/>
    </row>
    <row r="15" spans="1:20">
      <c r="A15" s="14"/>
      <c r="B15" s="14">
        <v>145694</v>
      </c>
      <c r="C15" s="14" t="s">
        <v>21</v>
      </c>
      <c r="D15" s="14">
        <v>97</v>
      </c>
      <c r="E15" s="14" t="s">
        <v>31</v>
      </c>
      <c r="F15" s="15">
        <v>45390</v>
      </c>
      <c r="G15" s="14" t="s">
        <v>62</v>
      </c>
      <c r="H15" s="14"/>
      <c r="I15" s="21">
        <v>2</v>
      </c>
      <c r="J15" s="21">
        <v>6.0000000000000009</v>
      </c>
      <c r="K15" s="21">
        <v>1</v>
      </c>
      <c r="L15" s="22">
        <v>130</v>
      </c>
      <c r="M15" s="17" cm="1">
        <f t="array" ref="M15">fn금액(E15,I15,J15,K15,L15)</f>
        <v>2028.0000000000005</v>
      </c>
      <c r="N15" s="20"/>
      <c r="O15" s="1">
        <v>40</v>
      </c>
      <c r="P15" s="2"/>
      <c r="Q15" s="4"/>
      <c r="R15" s="4"/>
      <c r="S15" s="4"/>
      <c r="T15" s="4"/>
    </row>
    <row r="16" spans="1:20">
      <c r="A16" s="14"/>
      <c r="B16" s="14">
        <v>453555</v>
      </c>
      <c r="C16" s="14" t="s">
        <v>21</v>
      </c>
      <c r="D16" s="14">
        <v>58</v>
      </c>
      <c r="E16" s="14" t="s">
        <v>1</v>
      </c>
      <c r="F16" s="15">
        <v>45406</v>
      </c>
      <c r="G16" s="14" t="s">
        <v>63</v>
      </c>
      <c r="H16" s="14"/>
      <c r="I16" s="21">
        <v>2</v>
      </c>
      <c r="J16" s="21">
        <v>2</v>
      </c>
      <c r="K16" s="21">
        <v>3</v>
      </c>
      <c r="L16" s="22">
        <v>80</v>
      </c>
      <c r="M16" s="17" cm="1">
        <f t="array" ref="M16">fn금액(E16,I16,J16,K16,L16)</f>
        <v>1056</v>
      </c>
      <c r="N16" s="20"/>
      <c r="O16" s="1">
        <v>50</v>
      </c>
      <c r="P16" s="2"/>
      <c r="Q16" s="4"/>
      <c r="R16" s="4"/>
      <c r="S16" s="4"/>
      <c r="T16" s="4"/>
    </row>
    <row r="17" spans="1:20">
      <c r="A17" s="14"/>
      <c r="B17" s="14">
        <v>284064</v>
      </c>
      <c r="C17" s="14" t="s">
        <v>21</v>
      </c>
      <c r="D17" s="14">
        <v>57</v>
      </c>
      <c r="E17" s="14" t="s">
        <v>1</v>
      </c>
      <c r="F17" s="15">
        <v>45414</v>
      </c>
      <c r="G17" s="14" t="s">
        <v>64</v>
      </c>
      <c r="H17" s="14"/>
      <c r="I17" s="21">
        <v>3</v>
      </c>
      <c r="J17" s="21">
        <v>6</v>
      </c>
      <c r="K17" s="21">
        <v>2</v>
      </c>
      <c r="L17" s="22">
        <v>80</v>
      </c>
      <c r="M17" s="17" cm="1">
        <f t="array" ref="M17">fn금액(E17,I17,J17,K17,L17)</f>
        <v>3168.0000000000005</v>
      </c>
      <c r="N17" s="20"/>
      <c r="O17" s="1">
        <v>60</v>
      </c>
      <c r="P17" s="2"/>
      <c r="Q17" s="4"/>
      <c r="R17" s="4"/>
      <c r="S17" s="4"/>
      <c r="T17" s="4"/>
    </row>
    <row r="18" spans="1:20">
      <c r="A18" s="14"/>
      <c r="B18" s="14">
        <v>701855</v>
      </c>
      <c r="C18" s="14" t="s">
        <v>21</v>
      </c>
      <c r="D18" s="14">
        <v>90</v>
      </c>
      <c r="E18" s="14" t="s">
        <v>31</v>
      </c>
      <c r="F18" s="15">
        <v>45418</v>
      </c>
      <c r="G18" s="14" t="s">
        <v>65</v>
      </c>
      <c r="H18" s="14"/>
      <c r="I18" s="21">
        <v>2</v>
      </c>
      <c r="J18" s="21">
        <v>2</v>
      </c>
      <c r="K18" s="21">
        <v>3</v>
      </c>
      <c r="L18" s="22">
        <v>150</v>
      </c>
      <c r="M18" s="17" cm="1">
        <f t="array" ref="M18">fn금액(E18,I18,J18,K18,L18)</f>
        <v>2340</v>
      </c>
      <c r="N18" s="20"/>
      <c r="O18" s="1">
        <v>70</v>
      </c>
      <c r="P18" s="2"/>
      <c r="Q18" s="4"/>
      <c r="R18" s="4"/>
      <c r="S18" s="4"/>
      <c r="T18" s="4"/>
    </row>
    <row r="19" spans="1:20">
      <c r="A19" s="14"/>
      <c r="B19" s="14">
        <v>937768</v>
      </c>
      <c r="C19" s="14" t="s">
        <v>21</v>
      </c>
      <c r="D19" s="14">
        <v>50</v>
      </c>
      <c r="E19" s="14" t="s">
        <v>31</v>
      </c>
      <c r="F19" s="15">
        <v>45423</v>
      </c>
      <c r="G19" s="14" t="s">
        <v>66</v>
      </c>
      <c r="H19" s="14"/>
      <c r="I19" s="21">
        <v>8</v>
      </c>
      <c r="J19" s="21">
        <v>8</v>
      </c>
      <c r="K19" s="21">
        <v>2</v>
      </c>
      <c r="L19" s="22">
        <v>80</v>
      </c>
      <c r="M19" s="17" cm="1">
        <f t="array" ref="M19">fn금액(E19,I19,J19,K19,L19)</f>
        <v>13312</v>
      </c>
      <c r="N19" s="20"/>
      <c r="O19" s="1">
        <v>80</v>
      </c>
      <c r="P19" s="2"/>
      <c r="Q19" s="4"/>
      <c r="R19" s="4"/>
      <c r="S19" s="4"/>
      <c r="T19" s="4"/>
    </row>
    <row r="20" spans="1:20">
      <c r="A20" s="14"/>
      <c r="B20" s="14">
        <v>745444</v>
      </c>
      <c r="C20" s="14" t="s">
        <v>17</v>
      </c>
      <c r="D20" s="14">
        <v>80</v>
      </c>
      <c r="E20" s="14" t="s">
        <v>1</v>
      </c>
      <c r="F20" s="15">
        <v>45423</v>
      </c>
      <c r="G20" s="14" t="s">
        <v>67</v>
      </c>
      <c r="H20" s="14"/>
      <c r="I20" s="21">
        <v>3</v>
      </c>
      <c r="J20" s="21">
        <v>3</v>
      </c>
      <c r="K20" s="21">
        <v>3</v>
      </c>
      <c r="L20" s="22">
        <v>100</v>
      </c>
      <c r="M20" s="17" cm="1">
        <f t="array" ref="M20">fn금액(E20,I20,J20,K20,L20)</f>
        <v>2970.0000000000005</v>
      </c>
      <c r="N20" s="20"/>
      <c r="O20" s="1">
        <v>90</v>
      </c>
      <c r="P20" s="2"/>
      <c r="Q20" s="4"/>
      <c r="R20" s="4"/>
      <c r="S20" s="4"/>
      <c r="T20" s="4"/>
    </row>
    <row r="21" spans="1:20">
      <c r="A21" s="14"/>
      <c r="B21" s="14">
        <v>145694</v>
      </c>
      <c r="C21" s="14" t="s">
        <v>21</v>
      </c>
      <c r="D21" s="14">
        <v>53</v>
      </c>
      <c r="E21" s="14" t="s">
        <v>1</v>
      </c>
      <c r="F21" s="15">
        <v>45430</v>
      </c>
      <c r="G21" s="14" t="s">
        <v>68</v>
      </c>
      <c r="H21" s="14"/>
      <c r="I21" s="21">
        <v>3</v>
      </c>
      <c r="J21" s="21">
        <v>3</v>
      </c>
      <c r="K21" s="21">
        <v>5</v>
      </c>
      <c r="L21" s="22">
        <v>140</v>
      </c>
      <c r="M21" s="17" cm="1">
        <f t="array" ref="M21">fn금액(E21,I21,J21,K21,L21)</f>
        <v>6930.0000000000009</v>
      </c>
      <c r="N21" s="20"/>
    </row>
    <row r="22" spans="1:20">
      <c r="A22" s="14"/>
      <c r="B22" s="14">
        <v>453555</v>
      </c>
      <c r="C22" s="14" t="s">
        <v>21</v>
      </c>
      <c r="D22" s="14">
        <v>97</v>
      </c>
      <c r="E22" s="14" t="s">
        <v>2</v>
      </c>
      <c r="F22" s="15">
        <v>45434</v>
      </c>
      <c r="G22" s="14" t="s">
        <v>69</v>
      </c>
      <c r="H22" s="14"/>
      <c r="I22" s="21">
        <v>9</v>
      </c>
      <c r="J22" s="21">
        <v>18</v>
      </c>
      <c r="K22" s="21">
        <v>5</v>
      </c>
      <c r="L22" s="22">
        <v>160</v>
      </c>
      <c r="M22" s="17" cm="1">
        <f t="array" ref="M22">fn금액(E22,I22,J22,K22,L22)</f>
        <v>142560</v>
      </c>
      <c r="N22" s="20"/>
    </row>
    <row r="23" spans="1:20">
      <c r="A23" s="14"/>
      <c r="B23" s="14">
        <v>145694</v>
      </c>
      <c r="C23" s="14" t="s">
        <v>17</v>
      </c>
      <c r="D23" s="14">
        <v>90</v>
      </c>
      <c r="E23" s="14" t="s">
        <v>18</v>
      </c>
      <c r="F23" s="15">
        <v>45445</v>
      </c>
      <c r="G23" s="14" t="s">
        <v>70</v>
      </c>
      <c r="H23" s="14"/>
      <c r="I23" s="21">
        <v>4</v>
      </c>
      <c r="J23" s="21">
        <v>12.000000000000002</v>
      </c>
      <c r="K23" s="21">
        <v>4</v>
      </c>
      <c r="L23" s="22">
        <v>120</v>
      </c>
      <c r="M23" s="17" cm="1">
        <f t="array" ref="M23">fn금액(E23,I23,J23,K23,L23)</f>
        <v>27648.000000000004</v>
      </c>
      <c r="N23" s="20"/>
    </row>
    <row r="24" spans="1:20">
      <c r="A24" s="14"/>
      <c r="B24" s="14">
        <v>239850</v>
      </c>
      <c r="C24" s="14" t="s">
        <v>21</v>
      </c>
      <c r="D24" s="14">
        <v>82</v>
      </c>
      <c r="E24" s="14" t="s">
        <v>2</v>
      </c>
      <c r="F24" s="15">
        <v>45470</v>
      </c>
      <c r="G24" s="14" t="s">
        <v>71</v>
      </c>
      <c r="H24" s="14"/>
      <c r="I24" s="21">
        <v>7</v>
      </c>
      <c r="J24" s="21">
        <v>20.999999999999996</v>
      </c>
      <c r="K24" s="21">
        <v>2</v>
      </c>
      <c r="L24" s="22">
        <v>160</v>
      </c>
      <c r="M24" s="17" cm="1">
        <f t="array" ref="M24">fn금액(E24,I24,J24,K24,L24)</f>
        <v>51743.999999999993</v>
      </c>
      <c r="N24" s="20"/>
    </row>
    <row r="25" spans="1:20">
      <c r="A25" s="14"/>
      <c r="B25" s="14">
        <v>855434</v>
      </c>
      <c r="C25" s="14" t="s">
        <v>21</v>
      </c>
      <c r="D25" s="14">
        <v>81</v>
      </c>
      <c r="E25" s="14" t="s">
        <v>1</v>
      </c>
      <c r="F25" s="15">
        <v>45481</v>
      </c>
      <c r="G25" s="14" t="s">
        <v>72</v>
      </c>
      <c r="H25" s="14"/>
      <c r="I25" s="21">
        <v>8</v>
      </c>
      <c r="J25" s="21">
        <v>16</v>
      </c>
      <c r="K25" s="21">
        <v>1</v>
      </c>
      <c r="L25" s="22">
        <v>170</v>
      </c>
      <c r="M25" s="17" cm="1">
        <f t="array" ref="M25">fn금액(E25,I25,J25,K25,L25)</f>
        <v>23936.000000000004</v>
      </c>
      <c r="N25" s="20"/>
    </row>
    <row r="26" spans="1:20">
      <c r="A26" s="14"/>
      <c r="B26" s="14">
        <v>453555</v>
      </c>
      <c r="C26" s="14" t="s">
        <v>21</v>
      </c>
      <c r="D26" s="14">
        <v>38</v>
      </c>
      <c r="E26" s="14" t="s">
        <v>18</v>
      </c>
      <c r="F26" s="15">
        <v>45512</v>
      </c>
      <c r="G26" s="14" t="s">
        <v>73</v>
      </c>
      <c r="H26" s="14"/>
      <c r="I26" s="21">
        <v>5</v>
      </c>
      <c r="J26" s="21">
        <v>15</v>
      </c>
      <c r="K26" s="21">
        <v>1</v>
      </c>
      <c r="L26" s="22">
        <v>140</v>
      </c>
      <c r="M26" s="17" cm="1">
        <f t="array" ref="M26">fn금액(E26,I26,J26,K26,L26)</f>
        <v>12600</v>
      </c>
      <c r="N26" s="20"/>
    </row>
    <row r="27" spans="1:20">
      <c r="A27" s="14"/>
      <c r="B27" s="14">
        <v>487036</v>
      </c>
      <c r="C27" s="14" t="s">
        <v>21</v>
      </c>
      <c r="D27" s="14">
        <v>77</v>
      </c>
      <c r="E27" s="14" t="s">
        <v>1</v>
      </c>
      <c r="F27" s="15">
        <v>45529</v>
      </c>
      <c r="G27" s="14" t="s">
        <v>74</v>
      </c>
      <c r="H27" s="14"/>
      <c r="I27" s="21">
        <v>2</v>
      </c>
      <c r="J27" s="21">
        <v>2</v>
      </c>
      <c r="K27" s="21">
        <v>4</v>
      </c>
      <c r="L27" s="22">
        <v>130</v>
      </c>
      <c r="M27" s="17" cm="1">
        <f t="array" ref="M27">fn금액(E27,I27,J27,K27,L27)</f>
        <v>2288</v>
      </c>
      <c r="N27" s="20"/>
    </row>
    <row r="28" spans="1:20">
      <c r="A28" s="14"/>
      <c r="B28" s="14">
        <v>239850</v>
      </c>
      <c r="C28" s="14" t="s">
        <v>17</v>
      </c>
      <c r="D28" s="14">
        <v>49</v>
      </c>
      <c r="E28" s="14" t="s">
        <v>75</v>
      </c>
      <c r="F28" s="15">
        <v>45553</v>
      </c>
      <c r="G28" s="14" t="s">
        <v>76</v>
      </c>
      <c r="H28" s="14"/>
      <c r="I28" s="21">
        <v>3</v>
      </c>
      <c r="J28" s="21">
        <v>3</v>
      </c>
      <c r="K28" s="21">
        <v>1</v>
      </c>
      <c r="L28" s="22">
        <v>130</v>
      </c>
      <c r="M28" s="17" cm="1">
        <f t="array" ref="M28">fn금액(E28,I28,J28,K28,L28)</f>
        <v>1521</v>
      </c>
      <c r="N28" s="20"/>
      <c r="O28" s="4"/>
      <c r="P28" s="4"/>
      <c r="Q28" s="4"/>
      <c r="R28" s="4"/>
      <c r="S28" s="4"/>
      <c r="T28" s="4"/>
    </row>
    <row r="29" spans="1:20">
      <c r="A29" s="14"/>
      <c r="B29" s="14">
        <v>453555</v>
      </c>
      <c r="C29" s="14" t="s">
        <v>21</v>
      </c>
      <c r="D29" s="14">
        <v>62</v>
      </c>
      <c r="E29" s="14" t="s">
        <v>46</v>
      </c>
      <c r="F29" s="15">
        <v>45555</v>
      </c>
      <c r="G29" s="14" t="s">
        <v>77</v>
      </c>
      <c r="H29" s="14"/>
      <c r="I29" s="21">
        <v>8</v>
      </c>
      <c r="J29" s="21">
        <v>16</v>
      </c>
      <c r="K29" s="21">
        <v>2</v>
      </c>
      <c r="L29" s="22">
        <v>140</v>
      </c>
      <c r="M29" s="17" cm="1">
        <f t="array" ref="M29">fn금액(E29,I29,J29,K29,L29)</f>
        <v>43008</v>
      </c>
      <c r="N29" s="20"/>
      <c r="O29" s="4"/>
      <c r="P29" s="4"/>
      <c r="Q29" s="4"/>
      <c r="R29" s="4"/>
      <c r="S29" s="4"/>
      <c r="T29" s="4"/>
    </row>
    <row r="30" spans="1:20">
      <c r="A30" s="14"/>
      <c r="B30" s="14">
        <v>487036</v>
      </c>
      <c r="C30" s="14" t="s">
        <v>21</v>
      </c>
      <c r="D30" s="14">
        <v>77</v>
      </c>
      <c r="E30" s="14" t="s">
        <v>2</v>
      </c>
      <c r="F30" s="15">
        <v>45569</v>
      </c>
      <c r="G30" s="14" t="s">
        <v>78</v>
      </c>
      <c r="H30" s="14"/>
      <c r="I30" s="21">
        <v>3</v>
      </c>
      <c r="J30" s="21">
        <v>6</v>
      </c>
      <c r="K30" s="21">
        <v>4</v>
      </c>
      <c r="L30" s="22">
        <v>110</v>
      </c>
      <c r="M30" s="17" cm="1">
        <f t="array" ref="M30">fn금액(E30,I30,J30,K30,L30)</f>
        <v>8712</v>
      </c>
      <c r="N30" s="20"/>
      <c r="O30" s="4"/>
      <c r="P30" s="4"/>
      <c r="Q30" s="4"/>
      <c r="R30" s="4"/>
      <c r="S30" s="4"/>
      <c r="T30" s="4"/>
    </row>
    <row r="31" spans="1:20">
      <c r="A31" s="14"/>
      <c r="B31" s="14">
        <v>145694</v>
      </c>
      <c r="C31" s="14" t="s">
        <v>21</v>
      </c>
      <c r="D31" s="14">
        <v>50</v>
      </c>
      <c r="E31" s="14" t="s">
        <v>2</v>
      </c>
      <c r="F31" s="15">
        <v>45577</v>
      </c>
      <c r="G31" s="14" t="s">
        <v>79</v>
      </c>
      <c r="H31" s="14"/>
      <c r="I31" s="21">
        <v>2</v>
      </c>
      <c r="J31" s="21">
        <v>4</v>
      </c>
      <c r="K31" s="21">
        <v>2</v>
      </c>
      <c r="L31" s="22">
        <v>150</v>
      </c>
      <c r="M31" s="17" cm="1">
        <f t="array" ref="M31">fn금액(E31,I31,J31,K31,L31)</f>
        <v>2640</v>
      </c>
      <c r="N31" s="20"/>
      <c r="O31" s="4"/>
      <c r="P31" s="4"/>
      <c r="Q31" s="4"/>
      <c r="R31" s="4"/>
      <c r="S31" s="4"/>
      <c r="T31" s="4"/>
    </row>
    <row r="32" spans="1:20">
      <c r="A32" s="14"/>
      <c r="B32" s="14">
        <v>487036</v>
      </c>
      <c r="C32" s="14" t="s">
        <v>17</v>
      </c>
      <c r="D32" s="14">
        <v>37</v>
      </c>
      <c r="E32" s="14" t="s">
        <v>18</v>
      </c>
      <c r="F32" s="15">
        <v>45590</v>
      </c>
      <c r="G32" s="14" t="s">
        <v>80</v>
      </c>
      <c r="H32" s="14"/>
      <c r="I32" s="21">
        <v>2</v>
      </c>
      <c r="J32" s="21">
        <v>4</v>
      </c>
      <c r="K32" s="21">
        <v>3</v>
      </c>
      <c r="L32" s="22">
        <v>160</v>
      </c>
      <c r="M32" s="17" cm="1">
        <f t="array" ref="M32">fn금액(E32,I32,J32,K32,L32)</f>
        <v>4608</v>
      </c>
      <c r="N32" s="20"/>
      <c r="O32" s="4"/>
      <c r="P32" s="4"/>
      <c r="Q32" s="4"/>
      <c r="R32" s="4"/>
      <c r="S32" s="4"/>
      <c r="T32" s="4"/>
    </row>
    <row r="33" spans="1:20">
      <c r="A33" s="14"/>
      <c r="B33" s="14">
        <v>855434</v>
      </c>
      <c r="C33" s="14" t="s">
        <v>17</v>
      </c>
      <c r="D33" s="14">
        <v>61</v>
      </c>
      <c r="E33" s="14" t="s">
        <v>2</v>
      </c>
      <c r="F33" s="15">
        <v>45591</v>
      </c>
      <c r="G33" s="14" t="s">
        <v>81</v>
      </c>
      <c r="H33" s="14"/>
      <c r="I33" s="21">
        <v>7</v>
      </c>
      <c r="J33" s="21">
        <v>14</v>
      </c>
      <c r="K33" s="21">
        <v>5</v>
      </c>
      <c r="L33" s="22">
        <v>150</v>
      </c>
      <c r="M33" s="17" cm="1">
        <f t="array" ref="M33">fn금액(E33,I33,J33,K33,L33)</f>
        <v>80850</v>
      </c>
      <c r="N33" s="20"/>
      <c r="O33" s="4"/>
      <c r="P33" s="4"/>
      <c r="Q33" s="4"/>
      <c r="R33" s="4"/>
      <c r="S33" s="4"/>
      <c r="T33" s="4"/>
    </row>
    <row r="34" spans="1:20">
      <c r="A34" s="14"/>
      <c r="B34" s="14">
        <v>701855</v>
      </c>
      <c r="C34" s="14" t="s">
        <v>21</v>
      </c>
      <c r="D34" s="14">
        <v>72</v>
      </c>
      <c r="E34" s="14" t="s">
        <v>2</v>
      </c>
      <c r="F34" s="15">
        <v>45616</v>
      </c>
      <c r="G34" s="14" t="s">
        <v>82</v>
      </c>
      <c r="H34" s="14"/>
      <c r="I34" s="21">
        <v>3</v>
      </c>
      <c r="J34" s="21">
        <v>9</v>
      </c>
      <c r="K34" s="21">
        <v>2</v>
      </c>
      <c r="L34" s="22">
        <v>100</v>
      </c>
      <c r="M34" s="17" cm="1">
        <f t="array" ref="M34">fn금액(E34,I34,J34,K34,L34)</f>
        <v>5940.0000000000009</v>
      </c>
      <c r="N34" s="20"/>
      <c r="O34" s="4"/>
      <c r="P34" s="4"/>
      <c r="Q34" s="4"/>
      <c r="R34" s="4"/>
      <c r="S34" s="4"/>
      <c r="T34" s="4"/>
    </row>
    <row r="35" spans="1:20">
      <c r="A35" s="14"/>
      <c r="B35" s="14">
        <v>239850</v>
      </c>
      <c r="C35" s="14" t="s">
        <v>21</v>
      </c>
      <c r="D35" s="14">
        <v>87</v>
      </c>
      <c r="E35" s="14" t="s">
        <v>1</v>
      </c>
      <c r="F35" s="15">
        <v>45631</v>
      </c>
      <c r="G35" s="14" t="s">
        <v>83</v>
      </c>
      <c r="H35" s="14"/>
      <c r="I35" s="21">
        <v>8</v>
      </c>
      <c r="J35" s="21">
        <v>24.000000000000004</v>
      </c>
      <c r="K35" s="21">
        <v>3</v>
      </c>
      <c r="L35" s="22">
        <v>100</v>
      </c>
      <c r="M35" s="17" cm="1">
        <f t="array" ref="M35">fn금액(E35,I35,J35,K35,L35)</f>
        <v>63360.000000000022</v>
      </c>
      <c r="N35" s="20"/>
      <c r="O35" s="4"/>
      <c r="P35" s="4"/>
      <c r="Q35" s="4"/>
      <c r="R35" s="4"/>
      <c r="S35" s="4"/>
      <c r="T35" s="4"/>
    </row>
    <row r="36" spans="1:20">
      <c r="A36" s="4"/>
      <c r="B36" s="4"/>
      <c r="C36" s="4"/>
      <c r="D36" s="5"/>
      <c r="E36" s="6"/>
      <c r="F36" s="4"/>
      <c r="G36" s="4"/>
      <c r="H36" s="4"/>
      <c r="I36" s="7"/>
      <c r="K36" s="4"/>
      <c r="L36" s="4"/>
      <c r="M36" s="4"/>
      <c r="N36" s="4"/>
      <c r="O36" s="4"/>
      <c r="P36" s="4"/>
    </row>
  </sheetData>
  <mergeCells count="2">
    <mergeCell ref="O2:O3"/>
    <mergeCell ref="P2:P3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D23"/>
  <sheetViews>
    <sheetView topLeftCell="A7" workbookViewId="0">
      <selection activeCell="H11" sqref="H11"/>
    </sheetView>
  </sheetViews>
  <sheetFormatPr defaultRowHeight="17.399999999999999"/>
  <cols>
    <col min="1" max="1" width="11.19921875" bestFit="1" customWidth="1"/>
    <col min="2" max="2" width="12.3984375" bestFit="1" customWidth="1"/>
    <col min="3" max="4" width="16.19921875" bestFit="1" customWidth="1"/>
  </cols>
  <sheetData>
    <row r="2" spans="1:4">
      <c r="A2" s="27" t="s">
        <v>86</v>
      </c>
      <c r="B2" t="s">
        <v>279</v>
      </c>
    </row>
    <row r="4" spans="1:4">
      <c r="A4" s="27" t="s">
        <v>88</v>
      </c>
      <c r="B4" s="27" t="s">
        <v>87</v>
      </c>
      <c r="C4" t="s">
        <v>282</v>
      </c>
      <c r="D4" t="s">
        <v>281</v>
      </c>
    </row>
    <row r="5" spans="1:4">
      <c r="A5" t="s">
        <v>46</v>
      </c>
      <c r="C5" s="28"/>
      <c r="D5" s="28"/>
    </row>
    <row r="6" spans="1:4">
      <c r="B6" t="s">
        <v>283</v>
      </c>
      <c r="C6" s="28">
        <v>1.3333333333333333</v>
      </c>
      <c r="D6" s="28">
        <v>0.46666666666666662</v>
      </c>
    </row>
    <row r="7" spans="1:4">
      <c r="B7" t="s">
        <v>284</v>
      </c>
      <c r="C7" s="28">
        <v>1.7999999999999998</v>
      </c>
      <c r="D7" s="28">
        <v>0.6</v>
      </c>
    </row>
    <row r="8" spans="1:4">
      <c r="B8" t="s">
        <v>285</v>
      </c>
      <c r="C8" s="28">
        <v>0.2</v>
      </c>
      <c r="D8" s="28">
        <v>0.2</v>
      </c>
    </row>
    <row r="9" spans="1:4">
      <c r="B9" t="s">
        <v>286</v>
      </c>
      <c r="C9" s="28">
        <v>0.95</v>
      </c>
      <c r="D9" s="28">
        <v>0.67499999999999993</v>
      </c>
    </row>
    <row r="10" spans="1:4">
      <c r="B10" t="s">
        <v>287</v>
      </c>
      <c r="C10" s="28">
        <v>1.8</v>
      </c>
      <c r="D10" s="28">
        <v>0.9</v>
      </c>
    </row>
    <row r="11" spans="1:4">
      <c r="B11" t="s">
        <v>288</v>
      </c>
      <c r="C11" s="28">
        <v>1.2000000000000002</v>
      </c>
      <c r="D11" s="28">
        <v>0.4</v>
      </c>
    </row>
    <row r="12" spans="1:4">
      <c r="A12" t="s">
        <v>290</v>
      </c>
      <c r="C12" s="28">
        <v>2.0999999999999996</v>
      </c>
      <c r="D12" s="28">
        <v>0.9</v>
      </c>
    </row>
    <row r="13" spans="1:4">
      <c r="A13" t="s">
        <v>291</v>
      </c>
      <c r="C13" s="28">
        <v>0.2</v>
      </c>
      <c r="D13" s="28">
        <v>0.2</v>
      </c>
    </row>
    <row r="14" spans="1:4">
      <c r="A14" t="s">
        <v>2</v>
      </c>
      <c r="C14" s="28"/>
      <c r="D14" s="28"/>
    </row>
    <row r="15" spans="1:4">
      <c r="B15" t="s">
        <v>284</v>
      </c>
      <c r="C15" s="28">
        <v>1</v>
      </c>
      <c r="D15" s="28">
        <v>0.5</v>
      </c>
    </row>
    <row r="16" spans="1:4">
      <c r="B16" t="s">
        <v>285</v>
      </c>
      <c r="C16" s="28">
        <v>0.375</v>
      </c>
      <c r="D16" s="28">
        <v>0.25</v>
      </c>
    </row>
    <row r="17" spans="1:4">
      <c r="B17" t="s">
        <v>286</v>
      </c>
      <c r="C17" s="28">
        <v>1.0499999999999998</v>
      </c>
      <c r="D17" s="28">
        <v>0.7</v>
      </c>
    </row>
    <row r="18" spans="1:4">
      <c r="B18" t="s">
        <v>289</v>
      </c>
      <c r="C18" s="28">
        <v>0.57500000000000007</v>
      </c>
      <c r="D18" s="28">
        <v>0.25</v>
      </c>
    </row>
    <row r="19" spans="1:4">
      <c r="B19" t="s">
        <v>287</v>
      </c>
      <c r="C19" s="28">
        <v>1.4</v>
      </c>
      <c r="D19" s="28">
        <v>0.55999999999999994</v>
      </c>
    </row>
    <row r="20" spans="1:4">
      <c r="B20" t="s">
        <v>288</v>
      </c>
      <c r="C20" s="28">
        <v>1.8</v>
      </c>
      <c r="D20" s="28">
        <v>0.9</v>
      </c>
    </row>
    <row r="21" spans="1:4">
      <c r="A21" t="s">
        <v>292</v>
      </c>
      <c r="C21" s="28">
        <v>2.4000000000000004</v>
      </c>
      <c r="D21" s="28">
        <v>0.9</v>
      </c>
    </row>
    <row r="22" spans="1:4">
      <c r="A22" t="s">
        <v>293</v>
      </c>
      <c r="C22" s="28">
        <v>0.2</v>
      </c>
      <c r="D22" s="28">
        <v>0.2</v>
      </c>
    </row>
    <row r="23" spans="1:4">
      <c r="A23" t="s">
        <v>280</v>
      </c>
      <c r="C23" s="28">
        <v>1.017857142857143</v>
      </c>
      <c r="D23" s="28">
        <v>0.49285714285714288</v>
      </c>
    </row>
  </sheetData>
  <phoneticPr fontId="2" type="noConversion"/>
  <pageMargins left="0.7" right="0.7" top="0.75" bottom="0.75" header="0.3" footer="0.3"/>
  <pageSetup paperSize="9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0D84-475B-41A0-96B1-B0C6918767E0}">
  <sheetPr codeName="Sheet5" filterMode="1"/>
  <dimension ref="A1:H30"/>
  <sheetViews>
    <sheetView workbookViewId="0">
      <selection activeCell="F4" sqref="F4"/>
    </sheetView>
  </sheetViews>
  <sheetFormatPr defaultRowHeight="17.399999999999999"/>
  <cols>
    <col min="1" max="1" width="12.59765625" bestFit="1" customWidth="1"/>
    <col min="2" max="2" width="9" bestFit="1" customWidth="1"/>
    <col min="3" max="3" width="12.59765625" bestFit="1" customWidth="1"/>
    <col min="4" max="4" width="9" bestFit="1" customWidth="1"/>
    <col min="5" max="6" width="12.59765625" bestFit="1" customWidth="1"/>
    <col min="7" max="7" width="10.8984375" bestFit="1" customWidth="1"/>
    <col min="8" max="8" width="12.59765625" bestFit="1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226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 hidden="1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 hidden="1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 hidden="1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 hidden="1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 hidden="1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 hidden="1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 hidden="1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 hidden="1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 hidden="1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 hidden="1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 hidden="1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 hidden="1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 hidden="1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 hidden="1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 hidden="1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 hidden="1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 hidden="1">
      <c r="A24" s="10" t="s">
        <v>220</v>
      </c>
      <c r="B24" s="10" t="s">
        <v>294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 hidden="1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 hidden="1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 hidden="1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 hidden="1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</sheetData>
  <autoFilter ref="A2:H30" xr:uid="{FF5D0D84-475B-41A0-96B1-B0C6918767E0}">
    <filterColumn colId="2">
      <customFilters>
        <customFilter operator="greaterThan" val="29221"/>
      </customFilters>
    </filterColumn>
    <filterColumn colId="4">
      <customFilters>
        <customFilter val="*내과"/>
        <customFilter val="*외과"/>
      </customFilters>
    </filterColumn>
    <sortState xmlns:xlrd2="http://schemas.microsoft.com/office/spreadsheetml/2017/richdata2" ref="A3:H30">
      <sortCondition ref="A2:A30"/>
    </sortState>
  </autoFilter>
  <sortState xmlns:xlrd2="http://schemas.microsoft.com/office/spreadsheetml/2017/richdata2" ref="A3:H23">
    <sortCondition ref="E4:E23"/>
  </sortState>
  <phoneticPr fontId="2" type="noConversion"/>
  <dataValidations count="1">
    <dataValidation type="custom" allowBlank="1" showInputMessage="1" showErrorMessage="1" errorTitle="입력 오류" error="다시 입력하세요!" promptTitle="입력제한" prompt="빈칸 입력 금지" sqref="B3:B30" xr:uid="{1F8D62F8-BD85-4001-91D1-15D7AE3D1C8C}">
      <formula1>ISERROR(FIND(" ",B3))</formula1>
    </dataValidation>
  </dataValidation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2:K16"/>
  <sheetViews>
    <sheetView workbookViewId="0">
      <selection activeCell="I5" sqref="I5"/>
    </sheetView>
  </sheetViews>
  <sheetFormatPr defaultRowHeight="17.399999999999999"/>
  <cols>
    <col min="1" max="1" width="6.8984375" customWidth="1"/>
    <col min="2" max="2" width="8.09765625" customWidth="1"/>
    <col min="3" max="4" width="11.09765625" customWidth="1"/>
    <col min="5" max="5" width="11.8984375" customWidth="1"/>
    <col min="6" max="6" width="2.3984375" customWidth="1"/>
    <col min="7" max="7" width="11.09765625" customWidth="1"/>
  </cols>
  <sheetData>
    <row r="2" spans="1:11">
      <c r="A2" t="s">
        <v>0</v>
      </c>
    </row>
    <row r="3" spans="1:11">
      <c r="A3" s="1" t="s">
        <v>233</v>
      </c>
      <c r="B3" s="1" t="s">
        <v>234</v>
      </c>
      <c r="C3" s="1" t="s">
        <v>235</v>
      </c>
      <c r="D3" s="1" t="s">
        <v>236</v>
      </c>
      <c r="E3" s="1" t="s">
        <v>237</v>
      </c>
    </row>
    <row r="4" spans="1:11">
      <c r="A4" s="1" t="s">
        <v>2</v>
      </c>
      <c r="B4" s="1" t="s">
        <v>238</v>
      </c>
      <c r="C4" s="23">
        <v>12000000</v>
      </c>
      <c r="D4" s="23">
        <v>15500000</v>
      </c>
      <c r="E4" s="29">
        <f t="shared" ref="E4:E13" si="0">D4/C4</f>
        <v>1.2916666666666667</v>
      </c>
    </row>
    <row r="5" spans="1:11">
      <c r="A5" s="1" t="s">
        <v>46</v>
      </c>
      <c r="B5" s="1" t="s">
        <v>239</v>
      </c>
      <c r="C5" s="23">
        <v>15000000</v>
      </c>
      <c r="D5" s="23">
        <v>5240000</v>
      </c>
      <c r="E5" s="29">
        <f t="shared" si="0"/>
        <v>0.34933333333333333</v>
      </c>
    </row>
    <row r="6" spans="1:11">
      <c r="A6" s="1" t="s">
        <v>240</v>
      </c>
      <c r="B6" s="1" t="s">
        <v>241</v>
      </c>
      <c r="C6" s="23">
        <v>10000000</v>
      </c>
      <c r="D6" s="23">
        <v>8800000</v>
      </c>
      <c r="E6" s="29">
        <f t="shared" si="0"/>
        <v>0.88</v>
      </c>
    </row>
    <row r="7" spans="1:11">
      <c r="A7" s="1" t="s">
        <v>242</v>
      </c>
      <c r="B7" s="1" t="s">
        <v>243</v>
      </c>
      <c r="C7" s="23">
        <v>12000000</v>
      </c>
      <c r="D7" s="23">
        <v>14420000</v>
      </c>
      <c r="E7" s="29">
        <f t="shared" si="0"/>
        <v>1.2016666666666667</v>
      </c>
    </row>
    <row r="8" spans="1:11">
      <c r="A8" s="1" t="s">
        <v>244</v>
      </c>
      <c r="B8" s="1" t="s">
        <v>245</v>
      </c>
      <c r="C8" s="23">
        <v>15000000</v>
      </c>
      <c r="D8" s="23">
        <v>9250000</v>
      </c>
      <c r="E8" s="29">
        <f t="shared" si="0"/>
        <v>0.6166666666666667</v>
      </c>
    </row>
    <row r="9" spans="1:11">
      <c r="A9" s="1" t="s">
        <v>246</v>
      </c>
      <c r="B9" s="1" t="s">
        <v>247</v>
      </c>
      <c r="C9" s="23">
        <v>12000000</v>
      </c>
      <c r="D9" s="23">
        <v>10800000.000000002</v>
      </c>
      <c r="E9" s="29">
        <f t="shared" si="0"/>
        <v>0.90000000000000013</v>
      </c>
    </row>
    <row r="10" spans="1:11">
      <c r="A10" s="1" t="s">
        <v>248</v>
      </c>
      <c r="B10" s="1" t="s">
        <v>249</v>
      </c>
      <c r="C10" s="23">
        <v>14000000</v>
      </c>
      <c r="D10" s="23">
        <v>12700000</v>
      </c>
      <c r="E10" s="29">
        <f t="shared" si="0"/>
        <v>0.90714285714285714</v>
      </c>
    </row>
    <row r="11" spans="1:11">
      <c r="A11" s="1" t="s">
        <v>250</v>
      </c>
      <c r="B11" s="1" t="s">
        <v>251</v>
      </c>
      <c r="C11" s="23">
        <v>13000000</v>
      </c>
      <c r="D11" s="23">
        <v>5540000</v>
      </c>
      <c r="E11" s="29">
        <f t="shared" si="0"/>
        <v>0.42615384615384616</v>
      </c>
    </row>
    <row r="12" spans="1:11">
      <c r="A12" s="1" t="s">
        <v>252</v>
      </c>
      <c r="B12" s="1" t="s">
        <v>253</v>
      </c>
      <c r="C12" s="23">
        <v>15000000</v>
      </c>
      <c r="D12" s="23">
        <v>12800000</v>
      </c>
      <c r="E12" s="29">
        <f t="shared" si="0"/>
        <v>0.85333333333333339</v>
      </c>
    </row>
    <row r="13" spans="1:11">
      <c r="A13" s="1" t="s">
        <v>254</v>
      </c>
      <c r="B13" s="1" t="s">
        <v>255</v>
      </c>
      <c r="C13" s="23">
        <v>12000000</v>
      </c>
      <c r="D13" s="23">
        <v>11500000</v>
      </c>
      <c r="E13" s="29">
        <f t="shared" si="0"/>
        <v>0.95833333333333337</v>
      </c>
    </row>
    <row r="16" spans="1:11">
      <c r="K16" t="s">
        <v>270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Button 1">
              <controlPr defaultSize="0" print="0" autoFill="0" autoPict="0" macro="[0]!서식적용">
                <anchor moveWithCells="1" sizeWithCells="1">
                  <from>
                    <xdr:col>6</xdr:col>
                    <xdr:colOff>30480</xdr:colOff>
                    <xdr:row>2</xdr:row>
                    <xdr:rowOff>30480</xdr:rowOff>
                  </from>
                  <to>
                    <xdr:col>7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30480</xdr:colOff>
                    <xdr:row>4</xdr:row>
                    <xdr:rowOff>213360</xdr:rowOff>
                  </from>
                  <to>
                    <xdr:col>7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E7"/>
  <sheetViews>
    <sheetView topLeftCell="A7" workbookViewId="0">
      <selection activeCell="H21" sqref="H21"/>
    </sheetView>
  </sheetViews>
  <sheetFormatPr defaultRowHeight="17.399999999999999"/>
  <cols>
    <col min="1" max="1" width="15.09765625" bestFit="1" customWidth="1"/>
    <col min="2" max="2" width="11" bestFit="1" customWidth="1"/>
    <col min="3" max="4" width="12.69921875" bestFit="1" customWidth="1"/>
    <col min="5" max="5" width="8.3984375" bestFit="1" customWidth="1"/>
  </cols>
  <sheetData>
    <row r="1" spans="1:5">
      <c r="A1" t="s">
        <v>227</v>
      </c>
    </row>
    <row r="2" spans="1:5">
      <c r="A2" s="14" t="s">
        <v>59</v>
      </c>
      <c r="B2" s="14" t="s">
        <v>92</v>
      </c>
      <c r="C2" s="14" t="s">
        <v>93</v>
      </c>
      <c r="D2" s="14" t="s">
        <v>94</v>
      </c>
      <c r="E2" s="14" t="s">
        <v>96</v>
      </c>
    </row>
    <row r="3" spans="1:5">
      <c r="A3" s="14" t="s">
        <v>228</v>
      </c>
      <c r="B3" s="16">
        <v>3.3</v>
      </c>
      <c r="C3" s="14">
        <v>4.2</v>
      </c>
      <c r="D3" s="14">
        <v>2.7</v>
      </c>
      <c r="E3" s="17">
        <v>4789.666666666667</v>
      </c>
    </row>
    <row r="4" spans="1:5">
      <c r="A4" s="14" t="s">
        <v>229</v>
      </c>
      <c r="B4" s="16">
        <v>6.8</v>
      </c>
      <c r="C4" s="14">
        <v>9.8000000000000007</v>
      </c>
      <c r="D4" s="14">
        <v>3.5</v>
      </c>
      <c r="E4" s="17">
        <v>39863.666666666664</v>
      </c>
    </row>
    <row r="5" spans="1:5">
      <c r="A5" s="14" t="s">
        <v>230</v>
      </c>
      <c r="B5" s="16">
        <v>2.6</v>
      </c>
      <c r="C5" s="14">
        <v>5.2</v>
      </c>
      <c r="D5" s="14">
        <v>3.2</v>
      </c>
      <c r="E5" s="17">
        <v>5991.4000000000005</v>
      </c>
    </row>
    <row r="6" spans="1:5">
      <c r="A6" s="14" t="s">
        <v>231</v>
      </c>
      <c r="B6" s="16">
        <v>6.2</v>
      </c>
      <c r="C6" s="14">
        <v>14.7</v>
      </c>
      <c r="D6" s="14">
        <v>2.8</v>
      </c>
      <c r="E6" s="17">
        <v>50842.333333333336</v>
      </c>
    </row>
    <row r="7" spans="1:5">
      <c r="A7" s="14" t="s">
        <v>232</v>
      </c>
      <c r="B7" s="16">
        <v>4.3</v>
      </c>
      <c r="C7" s="14">
        <v>9.5</v>
      </c>
      <c r="D7" s="14">
        <v>3.3</v>
      </c>
      <c r="E7" s="17">
        <v>43644</v>
      </c>
    </row>
  </sheetData>
  <sortState xmlns:xlrd2="http://schemas.microsoft.com/office/spreadsheetml/2017/richdata2" ref="A3:E7">
    <sortCondition ref="A3:A7"/>
  </sortState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G15"/>
  <sheetViews>
    <sheetView workbookViewId="0"/>
  </sheetViews>
  <sheetFormatPr defaultRowHeight="17.399999999999999"/>
  <cols>
    <col min="1" max="1" width="6.5" customWidth="1"/>
    <col min="2" max="2" width="13.3984375" customWidth="1"/>
    <col min="3" max="3" width="9" customWidth="1"/>
    <col min="4" max="4" width="11.19921875" customWidth="1"/>
    <col min="5" max="5" width="11.8984375" customWidth="1"/>
    <col min="6" max="6" width="2.3984375" customWidth="1"/>
    <col min="7" max="7" width="11" bestFit="1" customWidth="1"/>
  </cols>
  <sheetData>
    <row r="2" spans="1:7">
      <c r="A2" t="s">
        <v>0</v>
      </c>
      <c r="B2" s="30" t="s">
        <v>269</v>
      </c>
      <c r="G2" t="s">
        <v>256</v>
      </c>
    </row>
    <row r="3" spans="1:7">
      <c r="A3" s="1" t="s">
        <v>258</v>
      </c>
      <c r="B3" s="1" t="s">
        <v>257</v>
      </c>
      <c r="C3" s="1" t="s">
        <v>259</v>
      </c>
      <c r="D3" s="1" t="s">
        <v>260</v>
      </c>
      <c r="E3" s="1" t="s">
        <v>261</v>
      </c>
      <c r="G3" s="1" t="s">
        <v>257</v>
      </c>
    </row>
    <row r="4" spans="1:7">
      <c r="A4" s="24" t="s">
        <v>267</v>
      </c>
      <c r="B4" s="24" t="s">
        <v>263</v>
      </c>
      <c r="C4" s="24">
        <v>2</v>
      </c>
      <c r="D4" s="25">
        <v>250000</v>
      </c>
      <c r="E4" s="25" t="s">
        <v>268</v>
      </c>
      <c r="G4" s="1" t="s">
        <v>262</v>
      </c>
    </row>
    <row r="5" spans="1:7">
      <c r="A5" s="24"/>
      <c r="B5" s="24"/>
      <c r="C5" s="24"/>
      <c r="D5" s="25"/>
      <c r="E5" s="25"/>
      <c r="G5" s="1" t="s">
        <v>263</v>
      </c>
    </row>
    <row r="6" spans="1:7">
      <c r="A6" s="24"/>
      <c r="B6" s="24"/>
      <c r="C6" s="24"/>
      <c r="D6" s="25"/>
      <c r="E6" s="25"/>
      <c r="G6" s="1" t="s">
        <v>264</v>
      </c>
    </row>
    <row r="7" spans="1:7">
      <c r="A7" s="24"/>
      <c r="B7" s="24"/>
      <c r="C7" s="24"/>
      <c r="D7" s="25"/>
      <c r="E7" s="25"/>
      <c r="G7" s="1" t="s">
        <v>265</v>
      </c>
    </row>
    <row r="8" spans="1:7">
      <c r="A8" s="24"/>
      <c r="B8" s="24"/>
      <c r="C8" s="24"/>
      <c r="D8" s="25"/>
      <c r="E8" s="25"/>
      <c r="G8" s="1" t="s">
        <v>266</v>
      </c>
    </row>
    <row r="9" spans="1:7">
      <c r="A9" s="24"/>
      <c r="B9" s="24"/>
      <c r="C9" s="24"/>
      <c r="D9" s="25"/>
      <c r="E9" s="25"/>
    </row>
    <row r="10" spans="1:7">
      <c r="A10" s="24"/>
      <c r="B10" s="24"/>
      <c r="C10" s="24"/>
      <c r="D10" s="25"/>
      <c r="E10" s="25"/>
    </row>
    <row r="11" spans="1:7">
      <c r="A11" s="24"/>
      <c r="B11" s="24"/>
      <c r="C11" s="24"/>
      <c r="D11" s="25"/>
      <c r="E11" s="25"/>
    </row>
    <row r="12" spans="1:7">
      <c r="A12" s="24"/>
      <c r="B12" s="24"/>
      <c r="C12" s="24"/>
      <c r="D12" s="25"/>
      <c r="E12" s="25"/>
    </row>
    <row r="13" spans="1:7">
      <c r="A13" s="24"/>
      <c r="B13" s="24"/>
      <c r="C13" s="24"/>
      <c r="D13" s="25"/>
      <c r="E13" s="25"/>
    </row>
    <row r="14" spans="1:7">
      <c r="A14" s="24"/>
      <c r="B14" s="24"/>
      <c r="C14" s="24"/>
      <c r="D14" s="25"/>
      <c r="E14" s="25"/>
    </row>
    <row r="15" spans="1:7">
      <c r="A15" s="24"/>
      <c r="B15" s="24"/>
      <c r="C15" s="24"/>
      <c r="D15" s="25"/>
      <c r="E15" s="25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4097" r:id="rId3" name="cmd지점매출">
          <controlPr defaultSize="0" autoLine="0" r:id="rId4">
            <anchor moveWithCells="1">
              <from>
                <xdr:col>3</xdr:col>
                <xdr:colOff>731520</xdr:colOff>
                <xdr:row>0</xdr:row>
                <xdr:rowOff>45720</xdr:rowOff>
              </from>
              <to>
                <xdr:col>4</xdr:col>
                <xdr:colOff>861060</xdr:colOff>
                <xdr:row>1</xdr:row>
                <xdr:rowOff>114300</xdr:rowOff>
              </to>
            </anchor>
          </controlPr>
        </control>
      </mc:Choice>
      <mc:Fallback>
        <control shapeId="4097" r:id="rId3" name="cmd지점매출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정혜지</cp:lastModifiedBy>
  <cp:lastPrinted>2026-07-14T00:46:32Z</cp:lastPrinted>
  <dcterms:created xsi:type="dcterms:W3CDTF">2023-05-30T06:41:20Z</dcterms:created>
  <dcterms:modified xsi:type="dcterms:W3CDTF">2026-07-14T01:38:31Z</dcterms:modified>
</cp:coreProperties>
</file>