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주정훈\Desktop\2025_총정리_컴활1급실기_실습자료_250715\기출\02회\"/>
    </mc:Choice>
  </mc:AlternateContent>
  <xr:revisionPtr revIDLastSave="0" documentId="13_ncr:1_{1CA55B79-6EBE-4C39-B8BF-8685DB850224}" xr6:coauthVersionLast="47" xr6:coauthVersionMax="47" xr10:uidLastSave="{00000000-0000-0000-0000-000000000000}"/>
  <bookViews>
    <workbookView xWindow="-110" yWindow="-110" windowWidth="19420" windowHeight="10420" firstSheet="3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" i="3" l="1"/>
  <c r="P15" i="3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H35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A4" i="3" a="1"/>
  <c r="A4" i="3" s="1"/>
  <c r="A5" i="3" a="1"/>
  <c r="A5" i="3" s="1"/>
  <c r="A6" i="3" a="1"/>
  <c r="A6" i="3" s="1"/>
  <c r="A7" i="3" a="1"/>
  <c r="A7" i="3"/>
  <c r="A8" i="3" a="1"/>
  <c r="A8" i="3" s="1"/>
  <c r="A9" i="3" a="1"/>
  <c r="A9" i="3" s="1"/>
  <c r="A10" i="3" a="1"/>
  <c r="A10" i="3" s="1"/>
  <c r="A11" i="3" a="1"/>
  <c r="A11" i="3"/>
  <c r="A12" i="3" a="1"/>
  <c r="A12" i="3" s="1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 s="1"/>
  <c r="A19" i="3" a="1"/>
  <c r="A19" i="3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A34" i="1"/>
  <c r="A33" i="1"/>
  <c r="E13" i="6"/>
  <c r="E12" i="6"/>
  <c r="E11" i="6"/>
  <c r="E10" i="6"/>
  <c r="E9" i="6"/>
  <c r="E8" i="6"/>
  <c r="E7" i="6"/>
  <c r="E6" i="6"/>
  <c r="E5" i="6"/>
  <c r="E4" i="6"/>
  <c r="M5" i="3"/>
  <c r="M13" i="3"/>
  <c r="M21" i="3"/>
  <c r="M29" i="3"/>
  <c r="M15" i="3"/>
  <c r="M23" i="3"/>
  <c r="M31" i="3"/>
  <c r="M8" i="3"/>
  <c r="M16" i="3"/>
  <c r="M24" i="3"/>
  <c r="M6" i="3"/>
  <c r="M14" i="3"/>
  <c r="M22" i="3"/>
  <c r="M30" i="3"/>
  <c r="M7" i="3"/>
  <c r="M32" i="3"/>
  <c r="M9" i="3"/>
  <c r="M17" i="3"/>
  <c r="M25" i="3"/>
  <c r="M33" i="3"/>
  <c r="M11" i="3"/>
  <c r="M27" i="3"/>
  <c r="M4" i="3"/>
  <c r="M20" i="3"/>
  <c r="M10" i="3"/>
  <c r="M18" i="3"/>
  <c r="M26" i="3"/>
  <c r="M34" i="3"/>
  <c r="M19" i="3"/>
  <c r="M35" i="3"/>
  <c r="M12" i="3"/>
  <c r="M28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4550539D-F0A6-4921-84CB-AFFA21FD7D76}" name="MS Access Database_Query2" type="1" refreshedVersion="8" background="1">
    <dbPr connection="DSN=MS Access Database;DBQ=C:\2025_총정리_컴활1급실기_실습자료_250715\기출\02회\요양보호.accdb;DefaultDir=C:\2025_총정리_컴활1급실기_실습자료_250715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<sst xmlns="http://schemas.openxmlformats.org/spreadsheetml/2006/main" count="723" uniqueCount="295">
  <si>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</si>
  <si>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</si>
  <si>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</si>
  <si>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</si>
  <si>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</si>
  <si>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</si>
  <si>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</si>
  <si>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</si>
  <si>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</si>
  <si>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</si>
  <si>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</si>
  <si>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</si>
  <si>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</si>
  <si>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</si>
  <si>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</si>
  <si>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</si>
  <si>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</si>
  <si>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</si>
  <si>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</si>
  <si>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</si>
  <si>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</si>
  <si>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</si>
  <si>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</si>
  <si>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</si>
  <si>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</si>
  <si>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</si>
  <si>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</si>
  <si>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</si>
  <si>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</si>
  <si>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</si>
  <si>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</si>
  <si>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</si>
  <si>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</si>
  <si>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</si>
  <si>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</si>
  <si>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</si>
  <si>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</si>
  <si>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</si>
  <si>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</si>
  <si>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</si>
  <si>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</si>
  <si>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</si>
  <si>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</si>
  <si>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</si>
  <si>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</si>
  <si>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</si>
  <si>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</si>
  <si>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</si>
  <si>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</si>
  <si>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</si>
  <si>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</si>
  <si>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</si>
  <si>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</si>
  <si>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</si>
  <si>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</si>
  <si>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</si>
  <si>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</si>
  <si>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</si>
  <si>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</si>
  <si>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</si>
  <si>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</si>
  <si>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</si>
  <si>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</si>
  <si>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</si>
  <si>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</si>
  <si>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</si>
  <si>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</si>
  <si>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</si>
  <si>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</si>
  <si>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</si>
  <si>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</si>
  <si>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</si>
  <si>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</si>
  <si>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</si>
  <si>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</si>
  <si>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</si>
  <si>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</si>
  <si>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</si>
  <si>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</si>
  <si>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</si>
  <si>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</si>
  <si>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</si>
  <si>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</si>
  <si>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</si>
  <si>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</si>
  <si>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</si>
  <si>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</si>
  <si>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</si>
  <si>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</si>
  <si>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</si>
  <si>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</si>
  <si>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</si>
  <si>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</si>
  <si>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</si>
  <si>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</si>
  <si>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</si>
  <si>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</si>
  <si>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</si>
  <si>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</si>
  <si>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</si>
  <si>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</si>
  <si>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</si>
  <si>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</si>
  <si>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</si>
  <si>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</si>
  <si>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</si>
  <si>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</si>
  <si>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</si>
  <si>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</si>
  <si>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</si>
  <si>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</si>
  <si>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</si>
  <si>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</si>
  <si>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</si>
  <si>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</si>
  <si>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</si>
  <si>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</si>
  <si>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</si>
  <si>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</si>
  <si>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</si>
  <si>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</si>
  <si>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</si>
  <si>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</si>
  <si>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</si>
  <si>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</si>
  <si>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</si>
  <si>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</si>
  <si>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</si>
  <si>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</si>
  <si>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</si>
  <si>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</si>
  <si>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</si>
  <si>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</si>
  <si>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</si>
  <si>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</si>
  <si>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</si>
  <si>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</si>
  <si>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</si>
  <si>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</si>
  <si>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</si>
  <si>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</si>
  <si>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</si>
  <si>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</si>
  <si>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</si>
  <si>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</si>
  <si>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</si>
  <si>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</si>
  <si>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</si>
  <si>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</si>
  <si>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</si>
  <si>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</si>
  <si>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</si>
  <si>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</si>
  <si>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</si>
  <si>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</si>
  <si>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</si>
  <si>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</si>
  <si>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</si>
  <si>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</si>
  <si>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</si>
  <si>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</si>
  <si>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</si>
  <si>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</si>
  <si>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</si>
  <si>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</si>
  <si>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</si>
  <si>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</si>
  <si>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</si>
  <si>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</si>
  <si>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</si>
  <si>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</si>
  <si>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</si>
  <si>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</si>
  <si>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</si>
  <si>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</si>
  <si>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</si>
  <si>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</si>
  <si>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</si>
  <si>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</si>
  <si>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</si>
  <si>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</si>
  <si>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</si>
  <si>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</si>
  <si>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</si>
  <si>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</si>
  <si>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</si>
  <si>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</si>
  <si>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</si>
  <si>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</si>
  <si>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</si>
  <si>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</si>
  <si>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</si>
  <si>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</si>
  <si>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</si>
  <si>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</si>
  <si>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</si>
  <si>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</si>
  <si>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</si>
  <si>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</si>
  <si>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</si>
  <si>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</si>
  <si>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</si>
  <si>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</si>
  <si>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</si>
  <si>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</si>
  <si>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</si>
  <si>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</si>
  <si>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</si>
  <si>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</si>
  <si>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</si>
  <si>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</si>
  <si>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</si>
  <si>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</si>
  <si>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</si>
  <si>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</si>
  <si>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</si>
  <si>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</si>
  <si>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</si>
  <si>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</si>
  <si>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</si>
  <si>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</si>
  <si>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</si>
  <si>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</si>
  <si>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</si>
  <si>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</si>
  <si>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</si>
  <si>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</si>
  <si>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</si>
  <si>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</si>
  <si>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</si>
  <si>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</si>
  <si>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</si>
  <si>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</si>
  <si>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</si>
  <si>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</si>
  <si>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</si>
  <si>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</si>
  <si>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</si>
  <si>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</si>
  <si>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</si>
  <si>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</si>
  <si>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</si>
  <si>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</si>
  <si>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</si>
  <si>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</si>
  <si>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</si>
  <si>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</si>
  <si>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</si>
  <si>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</si>
  <si>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</si>
  <si>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</si>
  <si>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</si>
  <si>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</si>
  <si>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</si>
  <si>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</si>
  <si>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</si>
  <si>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</si>
  <si>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</si>
  <si>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</si>
  <si>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</si>
  <si>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</si>
  <si>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</si>
  <si>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</si>
  <si>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</si>
  <si>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</si>
  <si>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</si>
  <si>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</si>
  <si>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</si>
  <si>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</si>
  <si>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</si>
  <si>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</si>
  <si>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환자코드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</si>
  <si>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</si>
  <si>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</si>
  <si>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</si>
  <si>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</si>
  <si>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조건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</si>
  <si>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</si>
  <si>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</si>
  <si>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</si>
  <si>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</si>
  <si>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</si>
  <si>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</si>
  <si>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</si>
  <si>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</si>
  <si>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</si>
  <si>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</si>
  <si>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</si>
  <si>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</si>
  <si>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</si>
  <si>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</si>
  <si>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</si>
  <si>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</si>
  <si>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</si>
  <si>
    <t>황귀영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</si>
</sst>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90-4378-B4ED-72E3EEA6B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'기타작업-2'!$B$2</c15:sqref>
                        </c15:formulaRef>
                      </c:ext>
                    </c:extLst>
                    <c:strCache>
                      <c:ptCount val="1"/>
                      <c:pt idx="0">
                        <c:v>일회투약량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'기타작업-2'!$A$3:$A$7</c15:sqref>
                        </c15:formulaRef>
                      </c:ext>
                    </c:extLst>
                    <c:strCache>
                      <c:ptCount val="5"/>
                      <c:pt idx="0">
                        <c:v>50대</c:v>
                      </c:pt>
                      <c:pt idx="1">
                        <c:v>60대</c:v>
                      </c:pt>
                      <c:pt idx="2">
                        <c:v>70대</c:v>
                      </c:pt>
                      <c:pt idx="3">
                        <c:v>80대</c:v>
                      </c:pt>
                      <c:pt idx="4">
                        <c:v>90대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'기타작업-2'!$B$3:$B$7</c15:sqref>
                        </c15:formulaRef>
                      </c:ext>
                    </c:extLst>
                    <c:numCache>
                      <c:formatCode>0.0_ </c:formatCode>
                      <c:ptCount val="5"/>
                      <c:pt idx="0">
                        <c:v>3.3</c:v>
                      </c:pt>
                      <c:pt idx="1">
                        <c:v>6.8</c:v>
                      </c:pt>
                      <c:pt idx="2">
                        <c:v>2.6</c:v>
                      </c:pt>
                      <c:pt idx="3">
                        <c:v>6.2</c:v>
                      </c:pt>
                      <c:pt idx="4">
                        <c:v>4.3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E3E-4357-BA98-A3A211E77F97}"/>
                  </c:ext>
                </c:extLst>
              </c15:ser>
            </c15:filteredBarSeries>
          </c:ext>
        </c:extLst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spPr>
        <a:pattFill prst="pct20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noFill/>
                <a:latin typeface="+mn-lt"/>
                <a:ea typeface="+mn-ea"/>
                <a:cs typeface="+mn-cs"/>
              </a:defRPr>
            </a:pPr>
            <a:endParaRPr lang="ko-KR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2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736600</xdr:colOff>
          <xdr:row>0</xdr:row>
          <xdr:rowOff>50800</xdr:rowOff>
        </xdr:from>
        <xdr:to>
          <xdr:col>4</xdr:col>
          <xdr:colOff>857250</xdr:colOff>
          <xdr:row>1</xdr:row>
          <xdr:rowOff>127000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주정훈" refreshedDate="45948.584343981478" backgroundQuery="1" createdVersion="8" refreshedVersion="8" minRefreshableVersion="3" recordCount="28" xr:uid="{04F1AD2C-07D1-41DE-A9AE-7E7B530D0388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64E82F-31AA-46B7-B257-288D72A5E782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6" numFmtId="177"/>
    <dataField name="평균 : 일회투약량" fld="3" subtotal="average" baseField="1" baseItem="6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A3" sqref="A3:H30"/>
    </sheetView>
  </sheetViews>
  <sheetFormatPr defaultRowHeight="17"/>
  <cols>
    <col min="1" max="1" width="8.58203125" customWidth="1"/>
    <col min="2" max="2" width="7.83203125" customWidth="1"/>
    <col min="3" max="3" width="12.75" customWidth="1"/>
    <col min="4" max="4" width="5.08203125" customWidth="1"/>
    <col min="5" max="5" width="10.8320312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276</v>
      </c>
      <c r="B32" s="30" t="s">
        <v>271</v>
      </c>
    </row>
    <row r="33" spans="1:5" ht="16" customHeight="1">
      <c r="A33">
        <f xml:space="preserve"> (YEAR(G3) = 2023)*(RIGHT(E3,2)="외과")</f>
        <v>0</v>
      </c>
      <c r="B33" s="30" t="s">
        <v>277</v>
      </c>
    </row>
    <row r="34" spans="1:5">
      <c r="A34">
        <f xml:space="preserve"> (YEAR(G3) = 2023)*(RIGHT(E3,2)="외과")</f>
        <v>0</v>
      </c>
      <c r="B34" s="30" t="s">
        <v>278</v>
      </c>
    </row>
    <row r="37" spans="1:5">
      <c r="A37" s="30" t="s">
        <v>271</v>
      </c>
      <c r="B37" s="30" t="s">
        <v>272</v>
      </c>
      <c r="C37" t="s">
        <v>273</v>
      </c>
      <c r="D37" s="30" t="s">
        <v>274</v>
      </c>
      <c r="E37" s="30" t="s">
        <v>275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view="pageLayout" topLeftCell="B10" zoomScaleNormal="100" workbookViewId="0">
      <selection activeCell="D12" sqref="D12"/>
    </sheetView>
  </sheetViews>
  <sheetFormatPr defaultColWidth="9" defaultRowHeight="17"/>
  <cols>
    <col min="1" max="1" width="11.3320312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3203125" style="19" customWidth="1"/>
    <col min="8" max="8" width="15.08203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 xml:space="preserve">&amp;R&amp;P페이지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A22" zoomScale="65" zoomScaleNormal="65" workbookViewId="0">
      <selection activeCell="M3" sqref="M3:M35"/>
    </sheetView>
  </sheetViews>
  <sheetFormatPr defaultRowHeight="17"/>
  <cols>
    <col min="1" max="1" width="8.5" customWidth="1"/>
    <col min="2" max="2" width="14.25" customWidth="1"/>
    <col min="3" max="3" width="5.25" bestFit="1" customWidth="1"/>
    <col min="4" max="4" width="10.58203125" customWidth="1"/>
    <col min="5" max="5" width="5" customWidth="1"/>
    <col min="6" max="6" width="12.58203125" customWidth="1"/>
    <col min="7" max="7" width="11.25" customWidth="1"/>
    <col min="8" max="8" width="14.33203125" customWidth="1"/>
    <col min="9" max="10" width="10.58203125" customWidth="1"/>
    <col min="11" max="11" width="10.5" customWidth="1"/>
    <col min="12" max="12" width="5" customWidth="1"/>
    <col min="13" max="13" width="16.6640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>
        <f>COUNTIFS(F3:F35,"&lt;="&amp;EOMONTH(MIN(F3:F35),0),C3:C35,"여성")</f>
        <v>4</v>
      </c>
    </row>
    <row r="3" spans="1:20">
      <c r="A3" s="14" t="str">
        <f t="array" ref="A3">B3 &amp; "-" &amp; SUM(IF(($B$3:$B$35=B3)*(F3&gt;$F$3:$F$35),1))+1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>
        <f>fn금액(E3,I3,J3,K3,L3)</f>
        <v>97200</v>
      </c>
      <c r="N3" s="20"/>
      <c r="O3" s="28"/>
      <c r="P3" s="29"/>
    </row>
    <row r="4" spans="1:20">
      <c r="A4" s="14" t="str">
        <f t="array" ref="A4">B4 &amp; "-" &amp; SUM(IF(($B$3:$B$35=B4)*(F4&gt;$F$3:$F$35),1))+1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4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>
        <f t="shared" ref="M4:M35" si="1">fn금액(E4,I4,J4,K4,L4)</f>
        <v>1632</v>
      </c>
      <c r="N4" s="20"/>
      <c r="P4" s="3"/>
    </row>
    <row r="5" spans="1:20">
      <c r="A5" s="14" t="str">
        <f t="array" ref="A5">B5 &amp; "-" &amp; SUM(IF(($B$3:$B$35=B5)*(F5&gt;$F$3:$F$35),1))+1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>
        <f t="shared" si="1"/>
        <v>36652</v>
      </c>
      <c r="N5" s="20"/>
      <c r="O5" t="s">
        <v>23</v>
      </c>
    </row>
    <row r="6" spans="1:20">
      <c r="A6" s="14" t="str">
        <f t="array" ref="A6">B6 &amp; "-" &amp; SUM(IF(($B$3:$B$35=B6)*(F6&gt;$F$3:$F$35),1))+1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>
        <f t="shared" si="1"/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 &amp; "-" &amp; SUM(IF(($B$3:$B$35=B7)*(F7&gt;$F$3:$F$35),1))+1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>
        <f t="shared" si="1"/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 &amp; "-" &amp; SUM(IF(($B$3:$B$35=B8)*(F8&gt;$F$3:$F$35),1))+1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>
        <f t="shared" si="1"/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 &amp; "-" &amp; SUM(IF(($B$3:$B$35=B9)*(F9&gt;$F$3:$F$35),1))+1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>
        <f t="shared" si="1"/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 &amp; "-" &amp; SUM(IF(($B$3:$B$35=B10)*(F10&gt;$F$3:$F$35),1))+1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>
        <f t="shared" si="1"/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 &amp; "-" &amp; SUM(IF(($B$3:$B$35=B11)*(F11&gt;$F$3:$F$35),1))+1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>
        <f t="shared" si="1"/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 &amp; "-" &amp; SUM(IF(($B$3:$B$35=B12)*(F12&gt;$F$3:$F$35),1))+1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>
        <f t="shared" si="1"/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 &amp; "-" &amp; SUM(IF(($B$3:$B$35=B13)*(F13&gt;$F$3:$F$35),1))+1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>
        <f t="shared" si="1"/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 &amp; "-" &amp; SUM(IF(($B$3:$B$35=B14)*(F14&gt;$F$3:$F$35),1))+1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>
        <f t="shared" si="1"/>
        <v>58320</v>
      </c>
      <c r="N14" s="20"/>
      <c r="O14" s="1">
        <v>30</v>
      </c>
      <c r="P14" s="2" t="str">
        <f t="array" ref="P14">REPT("■",AVERAGE(IF(ROUNDDOWN($D$3:$D$35,-1)=O14,$K$3:$K$35)))</f>
        <v>■■</v>
      </c>
      <c r="Q14" s="4"/>
      <c r="R14" s="4"/>
      <c r="S14" s="4"/>
      <c r="T14" s="4"/>
    </row>
    <row r="15" spans="1:20">
      <c r="A15" s="14" t="str">
        <f t="array" ref="A15">B15 &amp; "-" &amp; SUM(IF(($B$3:$B$35=B15)*(F15&gt;$F$3:$F$35),1))+1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>
        <f t="shared" si="1"/>
        <v>2028.0000000000005</v>
      </c>
      <c r="N15" s="20"/>
      <c r="O15" s="1">
        <v>40</v>
      </c>
      <c r="P15" s="2" t="str">
        <f t="array" ref="P15">REPT("■",AVERAGE(IF(ROUNDDOWN($D$3:$D$35,-1)=O15,$K$3:$K$35)))</f>
        <v>■■</v>
      </c>
      <c r="Q15" s="4"/>
      <c r="R15" s="4"/>
      <c r="S15" s="4"/>
      <c r="T15" s="4"/>
    </row>
    <row r="16" spans="1:20">
      <c r="A16" s="14" t="str">
        <f t="array" ref="A16">B16 &amp; "-" &amp; SUM(IF(($B$3:$B$35=B16)*(F16&gt;$F$3:$F$35),1))+1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>
        <f t="shared" si="1"/>
        <v>1056</v>
      </c>
      <c r="N16" s="20"/>
      <c r="O16" s="1">
        <v>50</v>
      </c>
      <c r="P16" s="2" t="str">
        <f t="array" ref="P16">REPT("■",AVERAGE(IF(ROUNDDOWN($D$3:$D$35,-1)=O16,$K$3:$K$35)))</f>
        <v>■■</v>
      </c>
      <c r="Q16" s="4"/>
      <c r="R16" s="4"/>
      <c r="S16" s="4"/>
      <c r="T16" s="4"/>
    </row>
    <row r="17" spans="1:20">
      <c r="A17" s="14" t="str">
        <f t="array" ref="A17">B17 &amp; "-" &amp; SUM(IF(($B$3:$B$35=B17)*(F17&gt;$F$3:$F$35),1))+1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>
        <f t="shared" si="1"/>
        <v>3168.0000000000005</v>
      </c>
      <c r="N17" s="20"/>
      <c r="O17" s="1">
        <v>60</v>
      </c>
      <c r="P17" s="2" t="str">
        <f t="array" ref="P17">REPT("■",AVERAGE(IF(ROUNDDOWN($D$3:$D$35,-1)=O17,$K$3:$K$35)))</f>
        <v>■■■</v>
      </c>
      <c r="Q17" s="4"/>
      <c r="R17" s="4"/>
      <c r="S17" s="4"/>
      <c r="T17" s="4"/>
    </row>
    <row r="18" spans="1:20">
      <c r="A18" s="14" t="str">
        <f t="array" ref="A18">B18 &amp; "-" &amp; SUM(IF(($B$3:$B$35=B18)*(F18&gt;$F$3:$F$35),1))+1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>
        <f t="shared" si="1"/>
        <v>2340</v>
      </c>
      <c r="N18" s="20"/>
      <c r="O18" s="1">
        <v>70</v>
      </c>
      <c r="P18" s="2" t="str">
        <f t="array" ref="P18">REPT("■",AVERAGE(IF(ROUNDDOWN($D$3:$D$35,-1)=O18,$K$3:$K$35)))</f>
        <v>■■■</v>
      </c>
      <c r="Q18" s="4"/>
      <c r="R18" s="4"/>
      <c r="S18" s="4"/>
      <c r="T18" s="4"/>
    </row>
    <row r="19" spans="1:20">
      <c r="A19" s="14" t="str">
        <f t="array" ref="A19">B19 &amp; "-" &amp; SUM(IF(($B$3:$B$35=B19)*(F19&gt;$F$3:$F$35),1))+1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>
        <f t="shared" si="1"/>
        <v>13312</v>
      </c>
      <c r="N19" s="20"/>
      <c r="O19" s="1">
        <v>80</v>
      </c>
      <c r="P19" s="2" t="str">
        <f t="array" ref="P19">REPT("■",AVERAGE(IF(ROUNDDOWN($D$3:$D$35,-1)=O19,$K$3:$K$35)))</f>
        <v>■■</v>
      </c>
      <c r="Q19" s="4"/>
      <c r="R19" s="4"/>
      <c r="S19" s="4"/>
      <c r="T19" s="4"/>
    </row>
    <row r="20" spans="1:20">
      <c r="A20" s="14" t="str">
        <f t="array" ref="A20">B20 &amp; "-" &amp; SUM(IF(($B$3:$B$35=B20)*(F20&gt;$F$3:$F$35),1))+1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>
        <f t="shared" si="1"/>
        <v>2970.0000000000005</v>
      </c>
      <c r="N20" s="20"/>
      <c r="O20" s="1">
        <v>90</v>
      </c>
      <c r="P20" s="2" t="str">
        <f t="array" ref="P20">REPT("■",AVERAGE(IF(ROUNDDOWN($D$3:$D$35,-1)=O20,$K$3:$K$35)))</f>
        <v>■■■</v>
      </c>
      <c r="Q20" s="4"/>
      <c r="R20" s="4"/>
      <c r="S20" s="4"/>
      <c r="T20" s="4"/>
    </row>
    <row r="21" spans="1:20">
      <c r="A21" s="14" t="str">
        <f t="array" ref="A21">B21 &amp; "-" &amp; SUM(IF(($B$3:$B$35=B21)*(F21&gt;$F$3:$F$35),1))+1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>
        <f t="shared" si="1"/>
        <v>6930.0000000000009</v>
      </c>
      <c r="N21" s="20"/>
    </row>
    <row r="22" spans="1:20">
      <c r="A22" s="14" t="str">
        <f t="array" ref="A22">B22 &amp; "-" &amp; SUM(IF(($B$3:$B$35=B22)*(F22&gt;$F$3:$F$35),1))+1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>
        <f t="shared" si="1"/>
        <v>142560</v>
      </c>
      <c r="N22" s="20"/>
    </row>
    <row r="23" spans="1:20">
      <c r="A23" s="14" t="str">
        <f t="array" ref="A23">B23 &amp; "-" &amp; SUM(IF(($B$3:$B$35=B23)*(F23&gt;$F$3:$F$35),1))+1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>
        <f t="shared" si="1"/>
        <v>27648.000000000004</v>
      </c>
      <c r="N23" s="20"/>
    </row>
    <row r="24" spans="1:20">
      <c r="A24" s="14" t="str">
        <f t="array" ref="A24">B24 &amp; "-" &amp; SUM(IF(($B$3:$B$35=B24)*(F24&gt;$F$3:$F$35),1))+1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>
        <f t="shared" si="1"/>
        <v>51743.999999999993</v>
      </c>
      <c r="N24" s="20"/>
    </row>
    <row r="25" spans="1:20">
      <c r="A25" s="14" t="str">
        <f t="array" ref="A25">B25 &amp; "-" &amp; SUM(IF(($B$3:$B$35=B25)*(F25&gt;$F$3:$F$35),1))+1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>
        <f t="shared" si="1"/>
        <v>23936.000000000004</v>
      </c>
      <c r="N25" s="20"/>
    </row>
    <row r="26" spans="1:20">
      <c r="A26" s="14" t="str">
        <f t="array" ref="A26">B26 &amp; "-" &amp; SUM(IF(($B$3:$B$35=B26)*(F26&gt;$F$3:$F$35),1))+1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>
        <f t="shared" si="1"/>
        <v>12600</v>
      </c>
      <c r="N26" s="20"/>
    </row>
    <row r="27" spans="1:20">
      <c r="A27" s="14" t="str">
        <f t="array" ref="A27">B27 &amp; "-" &amp; SUM(IF(($B$3:$B$35=B27)*(F27&gt;$F$3:$F$35),1))+1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>
        <f t="shared" si="1"/>
        <v>2288</v>
      </c>
      <c r="N27" s="20"/>
    </row>
    <row r="28" spans="1:20">
      <c r="A28" s="14" t="str">
        <f t="array" ref="A28">B28 &amp; "-" &amp; SUM(IF(($B$3:$B$35=B28)*(F28&gt;$F$3:$F$35),1))+1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>
        <f t="shared" si="1"/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 &amp; "-" &amp; SUM(IF(($B$3:$B$35=B29)*(F29&gt;$F$3:$F$35),1))+1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>
        <f t="shared" si="1"/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 &amp; "-" &amp; SUM(IF(($B$3:$B$35=B30)*(F30&gt;$F$3:$F$35),1))+1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>
        <f t="shared" si="1"/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 &amp; "-" &amp; SUM(IF(($B$3:$B$35=B31)*(F31&gt;$F$3:$F$35),1))+1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>
        <f t="shared" si="1"/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 &amp; "-" &amp; SUM(IF(($B$3:$B$35=B32)*(F32&gt;$F$3:$F$35),1))+1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>
        <f t="shared" si="1"/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 &amp; "-" &amp; SUM(IF(($B$3:$B$35=B33)*(F33&gt;$F$3:$F$35),1))+1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>
        <f t="shared" si="1"/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 &amp; "-" &amp; SUM(IF(($B$3:$B$35=B34)*(F34&gt;$F$3:$F$35),1))+1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>
        <f t="shared" si="1"/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 &amp; "-" &amp; SUM(IF(($B$3:$B$35=B35)*(F35&gt;$F$3:$F$35),1))+1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>IFERROR(INDEX($P$7:$T$9,MATCH(MID(G35,7,1),$O$7:$O$9,0),MATCH(MID(G35,8,2),$P$6:$T$6,0)),"기타")</f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>
        <f t="shared" si="1"/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F8" sqref="F8"/>
    </sheetView>
  </sheetViews>
  <sheetFormatPr defaultRowHeight="17"/>
  <cols>
    <col min="1" max="1" width="11.4140625" bestFit="1" customWidth="1"/>
    <col min="2" max="2" width="12.6640625" bestFit="1" customWidth="1"/>
    <col min="3" max="4" width="16.4140625" bestFit="1" customWidth="1"/>
  </cols>
  <sheetData>
    <row r="2" spans="1:4">
      <c r="A2" s="31" t="s">
        <v>86</v>
      </c>
      <c r="B2" t="s">
        <v>279</v>
      </c>
    </row>
    <row r="4" spans="1:4">
      <c r="A4" s="31" t="s">
        <v>88</v>
      </c>
      <c r="B4" s="31" t="s">
        <v>87</v>
      </c>
      <c r="C4" t="s">
        <v>288</v>
      </c>
      <c r="D4" t="s">
        <v>289</v>
      </c>
    </row>
    <row r="5" spans="1:4">
      <c r="A5" t="s">
        <v>46</v>
      </c>
      <c r="C5" s="32"/>
      <c r="D5" s="32"/>
    </row>
    <row r="6" spans="1:4">
      <c r="B6" t="s">
        <v>281</v>
      </c>
      <c r="C6" s="32">
        <v>1.3333333333333333</v>
      </c>
      <c r="D6" s="32">
        <v>0.46666666666666662</v>
      </c>
    </row>
    <row r="7" spans="1:4">
      <c r="B7" t="s">
        <v>282</v>
      </c>
      <c r="C7" s="32">
        <v>1.7999999999999998</v>
      </c>
      <c r="D7" s="32">
        <v>0.6</v>
      </c>
    </row>
    <row r="8" spans="1:4">
      <c r="B8" t="s">
        <v>283</v>
      </c>
      <c r="C8" s="32">
        <v>0.2</v>
      </c>
      <c r="D8" s="32">
        <v>0.2</v>
      </c>
    </row>
    <row r="9" spans="1:4">
      <c r="B9" t="s">
        <v>284</v>
      </c>
      <c r="C9" s="32">
        <v>0.95</v>
      </c>
      <c r="D9" s="32">
        <v>0.67499999999999993</v>
      </c>
    </row>
    <row r="10" spans="1:4">
      <c r="B10" t="s">
        <v>285</v>
      </c>
      <c r="C10" s="32">
        <v>1.8</v>
      </c>
      <c r="D10" s="32">
        <v>0.9</v>
      </c>
    </row>
    <row r="11" spans="1:4">
      <c r="B11" t="s">
        <v>286</v>
      </c>
      <c r="C11" s="32">
        <v>1.2000000000000002</v>
      </c>
      <c r="D11" s="32">
        <v>0.4</v>
      </c>
    </row>
    <row r="12" spans="1:4">
      <c r="A12" t="s">
        <v>290</v>
      </c>
      <c r="C12" s="32">
        <v>2.0999999999999996</v>
      </c>
      <c r="D12" s="32">
        <v>0.9</v>
      </c>
    </row>
    <row r="13" spans="1:4">
      <c r="A13" t="s">
        <v>291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282</v>
      </c>
      <c r="C15" s="32">
        <v>1</v>
      </c>
      <c r="D15" s="32">
        <v>0.5</v>
      </c>
    </row>
    <row r="16" spans="1:4">
      <c r="B16" t="s">
        <v>283</v>
      </c>
      <c r="C16" s="32">
        <v>0.375</v>
      </c>
      <c r="D16" s="32">
        <v>0.25</v>
      </c>
    </row>
    <row r="17" spans="1:4">
      <c r="B17" t="s">
        <v>284</v>
      </c>
      <c r="C17" s="32">
        <v>1.0499999999999998</v>
      </c>
      <c r="D17" s="32">
        <v>0.7</v>
      </c>
    </row>
    <row r="18" spans="1:4">
      <c r="B18" t="s">
        <v>287</v>
      </c>
      <c r="C18" s="32">
        <v>0.57500000000000007</v>
      </c>
      <c r="D18" s="32">
        <v>0.25</v>
      </c>
    </row>
    <row r="19" spans="1:4">
      <c r="B19" t="s">
        <v>285</v>
      </c>
      <c r="C19" s="32">
        <v>1.4</v>
      </c>
      <c r="D19" s="32">
        <v>0.55999999999999994</v>
      </c>
    </row>
    <row r="20" spans="1:4">
      <c r="B20" t="s">
        <v>286</v>
      </c>
      <c r="C20" s="32">
        <v>1.8</v>
      </c>
      <c r="D20" s="32">
        <v>0.9</v>
      </c>
    </row>
    <row r="21" spans="1:4">
      <c r="A21" t="s">
        <v>292</v>
      </c>
      <c r="C21" s="32">
        <v>2.4000000000000004</v>
      </c>
      <c r="D21" s="32">
        <v>0.9</v>
      </c>
    </row>
    <row r="22" spans="1:4">
      <c r="A22" t="s">
        <v>293</v>
      </c>
      <c r="C22" s="32">
        <v>0.2</v>
      </c>
      <c r="D22" s="32">
        <v>0.2</v>
      </c>
    </row>
    <row r="23" spans="1:4">
      <c r="A23" t="s">
        <v>280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E2" sqref="E2"/>
    </sheetView>
  </sheetViews>
  <sheetFormatPr defaultRowHeight="17"/>
  <cols>
    <col min="1" max="1" width="8.75" customWidth="1"/>
    <col min="2" max="2" width="6.83203125" customWidth="1"/>
    <col min="3" max="3" width="11.08203125" bestFit="1" customWidth="1"/>
    <col min="4" max="4" width="5.5" bestFit="1" customWidth="1"/>
    <col min="5" max="5" width="10.5" customWidth="1"/>
    <col min="6" max="6" width="8.83203125" customWidth="1"/>
    <col min="7" max="7" width="10.582031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294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_x000a_금지" sqref="B3:B30" xr:uid="{5C03336B-B96F-4843-A1A6-FAA5225D0C52}">
      <formula1>ISERROR(FIND(" ",B3)&gt;=1)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6" sqref="H6"/>
    </sheetView>
  </sheetViews>
  <sheetFormatPr defaultRowHeight="17"/>
  <cols>
    <col min="1" max="1" width="6.83203125" customWidth="1"/>
    <col min="2" max="2" width="8.08203125" customWidth="1"/>
    <col min="3" max="4" width="11.08203125" customWidth="1"/>
    <col min="5" max="5" width="11.83203125" customWidth="1"/>
    <col min="6" max="6" width="2.33203125" customWidth="1"/>
    <col min="7" max="7" width="11.08203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8" workbookViewId="0">
      <selection activeCell="H17" sqref="H17"/>
    </sheetView>
  </sheetViews>
  <sheetFormatPr defaultRowHeight="17"/>
  <cols>
    <col min="1" max="1" width="15.08203125" bestFit="1" customWidth="1"/>
    <col min="2" max="2" width="11" bestFit="1" customWidth="1"/>
    <col min="3" max="4" width="12.75" bestFit="1" customWidth="1"/>
    <col min="5" max="5" width="8.3320312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E3" sqref="E3"/>
    </sheetView>
  </sheetViews>
  <sheetFormatPr defaultRowHeight="17"/>
  <cols>
    <col min="1" max="1" width="6.5" customWidth="1"/>
    <col min="2" max="2" width="13.33203125" customWidth="1"/>
    <col min="3" max="3" width="9" customWidth="1"/>
    <col min="4" max="4" width="11.25" customWidth="1"/>
    <col min="5" max="5" width="11.83203125" customWidth="1"/>
    <col min="6" max="6" width="2.3320312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736600</xdr:colOff>
                <xdr:row>0</xdr:row>
                <xdr:rowOff>50800</xdr:rowOff>
              </from>
              <to>
                <xdr:col>4</xdr:col>
                <xdr:colOff>857250</xdr:colOff>
                <xdr:row>1</xdr:row>
                <xdr:rowOff>120650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ju duli</cp:lastModifiedBy>
  <cp:lastPrinted>2024-06-03T12:11:51Z</cp:lastPrinted>
  <dcterms:created xsi:type="dcterms:W3CDTF">2023-05-30T06:41:20Z</dcterms:created>
  <dcterms:modified xsi:type="dcterms:W3CDTF">2025-10-18T05:28:09Z</dcterms:modified>
</cp:coreProperties>
</file>