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수희\Desktop\기출 - 복사본\01회\"/>
    </mc:Choice>
  </mc:AlternateContent>
  <xr:revisionPtr revIDLastSave="0" documentId="13_ncr:1_{67985B18-69D5-4809-BB90-AFA63EA70DD1}" xr6:coauthVersionLast="47" xr6:coauthVersionMax="47" xr10:uidLastSave="{00000000-0000-0000-0000-000000000000}"/>
  <bookViews>
    <workbookView xWindow="-108" yWindow="-108" windowWidth="23256" windowHeight="12456" firstSheet="2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16" i="3" a="1"/>
  <c r="I6" i="3" a="1"/>
  <c r="I8" i="3" a="1"/>
  <c r="I10" i="3" a="1"/>
  <c r="I12" i="3" a="1"/>
  <c r="I14" i="3" a="1"/>
  <c r="I18" i="3" a="1"/>
  <c r="I20" i="3" a="1"/>
  <c r="I22" i="3" a="1"/>
  <c r="I24" i="3" a="1"/>
  <c r="I26" i="3" a="1"/>
  <c r="I28" i="3" a="1"/>
  <c r="I4" i="3" a="1"/>
  <c r="I28" i="3" l="1"/>
  <c r="I26" i="3"/>
  <c r="I24" i="3"/>
  <c r="I22" i="3"/>
  <c r="I20" i="3"/>
  <c r="I18" i="3"/>
  <c r="I14" i="3"/>
  <c r="I12" i="3"/>
  <c r="I10" i="3"/>
  <c r="I8" i="3"/>
  <c r="I6" i="3"/>
  <c r="I16" i="3"/>
  <c r="I27" i="3"/>
  <c r="I25" i="3"/>
  <c r="I23" i="3"/>
  <c r="I21" i="3"/>
  <c r="I19" i="3"/>
  <c r="I17" i="3"/>
  <c r="I15" i="3"/>
  <c r="I13" i="3"/>
  <c r="I11" i="3"/>
  <c r="I9" i="3"/>
  <c r="I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C794B37-05B2-4A63-9FD8-207AB3072028}" sourceFile="C:\Users\강수희\Desktop\기출 - 복사본 (2)\01회\재활용센터.accdb" keepAlive="1" name="재활용센터" type="5" refreshedVersion="8" background="1">
    <dbPr connection="Provider=Microsoft.ACE.OLEDB.12.0;User ID=Admin;Data Source=C:\Users\강수희\Desktop\기출 - 복사본 (2)\01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<sst xmlns="http://schemas.openxmlformats.org/spreadsheetml/2006/main" count="536" uniqueCount="221">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</sst>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#,##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4-4A70-9CAE-43D41072FD6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F4-4A70-9CAE-43D41072FD6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22860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B53EFB0-80CF-9B10-E721-7CCFD20DCB46}"/>
            </a:ext>
          </a:extLst>
        </xdr:cNvPr>
        <xdr:cNvSpPr/>
      </xdr:nvSpPr>
      <xdr:spPr>
        <a:xfrm>
          <a:off x="5494020" y="220980"/>
          <a:ext cx="8763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7620</xdr:colOff>
      <xdr:row>3</xdr:row>
      <xdr:rowOff>213360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516E97D-A8BD-F517-2B10-A99F29B55BE0}"/>
            </a:ext>
          </a:extLst>
        </xdr:cNvPr>
        <xdr:cNvSpPr/>
      </xdr:nvSpPr>
      <xdr:spPr>
        <a:xfrm>
          <a:off x="5501640" y="876300"/>
          <a:ext cx="84582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수희" refreshedDate="46038.620147685186" backgroundQuery="1" createdVersion="8" refreshedVersion="8" minRefreshableVersion="3" recordCount="26" xr:uid="{22580E96-0DDA-4B87-86A3-CF32CA8DCE26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01B86B-34E1-4787-95EF-441305EEC781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 insertBlankRow="1"/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compact="0" showAll="0" insertBlankRow="1"/>
    <pivotField dataField="1" compact="0" showAll="0" insertBlankRow="1"/>
    <pivotField compact="0" showAll="0" insertBlankRow="1"/>
    <pivotField dataField="1" compact="0" showAll="0" insertBlankRow="1"/>
  </pivotFields>
  <rowFields count="2">
    <field x="1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2" numFmtId="177"/>
    <dataField name="평균 : 보유차량" fld="6" subtotal="average" baseField="1" baseItem="2" numFmtId="177"/>
  </dataField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A4" sqref="A4:H28"/>
    </sheetView>
  </sheetViews>
  <sheetFormatPr defaultRowHeight="17.399999999999999" x14ac:dyDescent="0.4"/>
  <cols>
    <col min="1" max="1" width="8" customWidth="1"/>
    <col min="2" max="2" width="8.296875" customWidth="1"/>
    <col min="3" max="3" width="16.69921875" customWidth="1"/>
    <col min="4" max="4" width="12.09765625" customWidth="1"/>
    <col min="5" max="5" width="22.09765625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>AND(YEAR(D4)&gt;=2018,OR(RIGHT(H4,3)="일요일",RIGHT(H4,3)="공휴일"))</f>
        <v>1</v>
      </c>
    </row>
    <row r="33" spans="1:5" x14ac:dyDescent="0.4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4" sqref="I4:I28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ROUNDDOWN(AVERAGE(IF((YEAR($I$2)-YEAR($D$4:$D$28)&gt;=20)*($C$4:$C$28=$K4),$E$4:$E$28)),0)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ROUNDDOWN(AVERAGE(IF((YEAR($I$2)-YEAR($D$4:$D$28)&gt;=20)*($C$4:$C$28=$K5),$E$4:$E$28)),0)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>토요일, 일요일(보유차량 없음)</v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>(보유차량 없음)</v>
      </c>
      <c r="K9" s="1" t="s">
        <v>40</v>
      </c>
      <c r="L9" s="2" t="str">
        <f t="array" ref="L9">_xlfn.CONCAT("직영 ",SUM(($B$4:$B$28=$K9)*($C$4:$C$28="직영")),"곳 - 위탁 ",SUM(($B$4:$B$28=$K9)*($C$4:$C$28="위탁")),"곳")</f>
        <v>직영 3곳 - 위탁 1곳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",SUM(($B$4:$B$28=$K10)*($C$4:$C$28="직영")),"곳 - 위탁 ",SUM(($B$4:$B$28=$K10)*($C$4:$C$28="위탁")),"곳")</f>
        <v>직영 1곳 - 위탁 2곳</v>
      </c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",SUM(($B$4:$B$28=$K11)*($C$4:$C$28="직영")),"곳 - 위탁 ",SUM(($B$4:$B$28=$K11)*($C$4:$C$28="위탁")),"곳")</f>
        <v>직영 1곳 - 위탁 2곳</v>
      </c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",SUM(($B$4:$B$28=$K12)*($C$4:$C$28="직영")),"곳 - 위탁 ",SUM(($B$4:$B$28=$K12)*($C$4:$C$28="위탁")),"곳")</f>
        <v>직영 2곳 - 위탁 2곳</v>
      </c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",SUM(($B$4:$B$28=$K13)*($C$4:$C$28="직영")),"곳 - 위탁 ",SUM(($B$4:$B$28=$K13)*($C$4:$C$28="위탁")),"곳")</f>
        <v>직영 2곳 - 위탁 2곳</v>
      </c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",SUM(($B$4:$B$28=$K14)*($C$4:$C$28="직영")),"곳 - 위탁 ",SUM(($B$4:$B$28=$K14)*($C$4:$C$28="위탁")),"곳")</f>
        <v>직영 2곳 - 위탁 1곳</v>
      </c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",SUM(($B$4:$B$28=$K15)*($C$4:$C$28="직영")),"곳 - 위탁 ",SUM(($B$4:$B$28=$K15)*($C$4:$C$28="위탁")),"곳")</f>
        <v>직영 0곳 - 위탁 2곳</v>
      </c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>토요일, 일요일, 공휴일(보유차량 없음)</v>
      </c>
      <c r="K16" s="1" t="s">
        <v>32</v>
      </c>
      <c r="L16" s="2" t="str">
        <f t="array" ref="L16">_xlfn.CONCAT("직영 ",SUM(($B$4:$B$28=$K16)*($C$4:$C$28="직영")),"곳 - 위탁 ",SUM(($B$4:$B$28=$K16)*($C$4:$C$28="위탁")),"곳")</f>
        <v>직영 2곳 - 위탁 0곳</v>
      </c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 cm="1">
        <f t="array" ref="L20">INDEX($A$4:$A$28,MATCH(MAX(($C$4:$C$28=$K20)*$E$4:$E$28),($C$4:$C$28=$K20)*$E$4:$E$28,0))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 cm="1">
        <f t="array" ref="L21">INDEX($A$4:$A$28,MATCH(MAX(($C$4:$C$28=$K21)*$E$4:$E$28),($C$4:$C$28=$K21)*$E$4:$E$28,0))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>토요일, 일요일(보유차량 없음)</v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>토요일, 일요일(보유차량 없음)</v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10" sqref="B10"/>
    </sheetView>
  </sheetViews>
  <sheetFormatPr defaultRowHeight="17.399999999999999" x14ac:dyDescent="0.4"/>
  <cols>
    <col min="1" max="1" width="18.79687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212</v>
      </c>
    </row>
    <row r="3" spans="1:3" x14ac:dyDescent="0.4">
      <c r="A3" s="17" t="s">
        <v>85</v>
      </c>
      <c r="B3" s="17" t="s">
        <v>213</v>
      </c>
    </row>
    <row r="4" spans="1:3" x14ac:dyDescent="0.4">
      <c r="A4" t="s">
        <v>108</v>
      </c>
      <c r="C4" s="18"/>
    </row>
    <row r="5" spans="1:3" x14ac:dyDescent="0.4">
      <c r="B5" t="s">
        <v>214</v>
      </c>
      <c r="C5" s="18">
        <v>226.5</v>
      </c>
    </row>
    <row r="6" spans="1:3" x14ac:dyDescent="0.4">
      <c r="B6" t="s">
        <v>216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214</v>
      </c>
      <c r="C9" s="18">
        <v>265.33333333333331</v>
      </c>
    </row>
    <row r="10" spans="1:3" x14ac:dyDescent="0.4">
      <c r="B10" t="s">
        <v>216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214</v>
      </c>
      <c r="C13" s="18">
        <v>239.33333333333334</v>
      </c>
    </row>
    <row r="14" spans="1:3" x14ac:dyDescent="0.4">
      <c r="B14" t="s">
        <v>216</v>
      </c>
      <c r="C14" s="18">
        <v>1.6666666666666667</v>
      </c>
    </row>
    <row r="15" spans="1:3" x14ac:dyDescent="0.4">
      <c r="C15" s="18"/>
    </row>
    <row r="16" spans="1:3" x14ac:dyDescent="0.4">
      <c r="A16" t="s">
        <v>215</v>
      </c>
      <c r="C16" s="18">
        <v>245.875</v>
      </c>
    </row>
    <row r="17" spans="1:3" x14ac:dyDescent="0.4">
      <c r="A17" t="s">
        <v>217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K14" sqref="K14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218</v>
      </c>
      <c r="I2" s="9" t="s">
        <v>219</v>
      </c>
      <c r="J2" s="9" t="s">
        <v>220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H11" sqref="H11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H18" sqref="H18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/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김결</cp:lastModifiedBy>
  <cp:lastPrinted>2024-06-03T12:12:46Z</cp:lastPrinted>
  <dcterms:created xsi:type="dcterms:W3CDTF">2023-05-30T06:41:20Z</dcterms:created>
  <dcterms:modified xsi:type="dcterms:W3CDTF">2026-01-16T06:09:43Z</dcterms:modified>
</cp:coreProperties>
</file>