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ihok\Downloads\2026_컴활1급실기_기본서(20251121)\2026기본서_컴활1급실기\03 최신기출문제\05 24년상시01\"/>
    </mc:Choice>
  </mc:AlternateContent>
  <xr:revisionPtr revIDLastSave="0" documentId="13_ncr:1_{AEC1D990-8AFA-4545-B51F-1EB23C4F664B}" xr6:coauthVersionLast="47" xr6:coauthVersionMax="47" xr10:uidLastSave="{00000000-0000-0000-0000-000000000000}"/>
  <bookViews>
    <workbookView xWindow="19095" yWindow="0" windowWidth="19410" windowHeight="20985" firstSheet="1" activeTab="5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3" l="1" a="1"/>
  <c r="I5" i="3" s="1"/>
  <c r="I6" i="3" a="1"/>
  <c r="I6" i="3" s="1"/>
  <c r="I7" i="3" a="1"/>
  <c r="I7" i="3" s="1"/>
  <c r="I8" i="3" a="1"/>
  <c r="I8" i="3" s="1"/>
  <c r="I9" i="3" a="1"/>
  <c r="I9" i="3" s="1"/>
  <c r="I10" i="3" a="1"/>
  <c r="I10" i="3" s="1"/>
  <c r="I11" i="3" a="1"/>
  <c r="I11" i="3" s="1"/>
  <c r="I12" i="3" a="1"/>
  <c r="I12" i="3" s="1"/>
  <c r="I13" i="3" a="1"/>
  <c r="I13" i="3" s="1"/>
  <c r="I14" i="3" a="1"/>
  <c r="I14" i="3" s="1"/>
  <c r="I15" i="3" a="1"/>
  <c r="I15" i="3" s="1"/>
  <c r="I16" i="3" a="1"/>
  <c r="I16" i="3" s="1"/>
  <c r="I17" i="3" a="1"/>
  <c r="I17" i="3" s="1"/>
  <c r="I18" i="3" a="1"/>
  <c r="I18" i="3" s="1"/>
  <c r="I19" i="3" a="1"/>
  <c r="I19" i="3" s="1"/>
  <c r="I20" i="3" a="1"/>
  <c r="I20" i="3" s="1"/>
  <c r="I21" i="3" a="1"/>
  <c r="I21" i="3" s="1"/>
  <c r="I22" i="3" a="1"/>
  <c r="I22" i="3" s="1"/>
  <c r="I23" i="3" a="1"/>
  <c r="I23" i="3" s="1"/>
  <c r="I24" i="3" a="1"/>
  <c r="I24" i="3" s="1"/>
  <c r="I25" i="3" a="1"/>
  <c r="I25" i="3" s="1"/>
  <c r="I26" i="3" a="1"/>
  <c r="I26" i="3" s="1"/>
  <c r="I27" i="3" a="1"/>
  <c r="I27" i="3" s="1"/>
  <c r="I28" i="3" a="1"/>
  <c r="I28" i="3" s="1"/>
  <c r="I4" i="3" a="1"/>
  <c r="I4" i="3" s="1"/>
  <c r="L21" i="3" a="1"/>
  <c r="L21" i="3" s="1"/>
  <c r="L20" i="3" a="1"/>
  <c r="L20" i="3" s="1"/>
  <c r="N9" i="3"/>
  <c r="O9" i="3"/>
  <c r="N10" i="3"/>
  <c r="O10" i="3"/>
  <c r="N11" i="3"/>
  <c r="O11" i="3"/>
  <c r="N12" i="3"/>
  <c r="O12" i="3"/>
  <c r="N13" i="3"/>
  <c r="O13" i="3"/>
  <c r="N14" i="3"/>
  <c r="O14" i="3"/>
  <c r="N15" i="3"/>
  <c r="O15" i="3"/>
  <c r="N16" i="3"/>
  <c r="O16" i="3"/>
  <c r="M10" i="3"/>
  <c r="M11" i="3"/>
  <c r="M12" i="3"/>
  <c r="M13" i="3"/>
  <c r="M14" i="3"/>
  <c r="M15" i="3"/>
  <c r="M16" i="3"/>
  <c r="M9" i="3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A31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A7B2C52F-BD88-4D33-A1DD-A6C9BFD4EC77}" name="MS Access Database_Query1" type="1" refreshedVersion="8" background="1">
    <dbPr connection="DSN=MS Access Database;DBQ=C:\Users\jihok\Downloads\2026_컴활1급실기_기본서(20250807)\2026기본서_컴활1급실기\03 최신기출문제\05 24년상시01\재활용센터.accdb;DefaultDir=C:\Users\jihok\Downloads\2026_컴활1급실기_기본서(20250807)\2026기본서_컴활1급실기\03 최신기출문제\05 24년상시01;DriverId=25;FIL=MS Access;MaxBufferSize=2048;PageTimeout=5;" command="SELECT 센터관리.지역, 센터관리.운영구분, 센터관리.면적, 센터관리.보유차량_x000d__x000a_FROM 센터관리 센터관리"/>
  </connection>
  <connection id="3" xr16:uid="{74C94862-3880-48D8-BA03-14375139FBD7}" name="MS Access Database_Query2" type="1" refreshedVersion="8" background="1">
    <dbPr connection="DSN=MS Access Database;DBQ=C:\Users\jihok\Downloads\2026_컴활1급실기_기본서(20250807)\2026기본서_컴활1급실기\03 최신기출문제\05 24년상시01\재활용센터.accdb;DefaultDir=C:\Users\jihok\Downloads\2026_컴활1급실기_기본서(20250807)\2026기본서_컴활1급실기\03 최신기출문제\05 24년상시01;DriverId=25;FIL=MS Access;MaxBufferSize=2048;PageTimeout=5;" command="SELECT 센터관리.지역, 센터관리.운영구분, 센터관리.면적, 센터관리.보유차량_x000d__x000a_FROM 센터관리 센터관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<sst xmlns="http://schemas.openxmlformats.org/spreadsheetml/2006/main" count="536" uniqueCount="216">
  <si>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</si>
  <si>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</si>
  <si>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</si>
  <si>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</si>
  <si>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</si>
  <si>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</si>
  <si>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</si>
  <si>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</si>
  <si>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</si>
  <si>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</si>
  <si>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</si>
  <si>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</si>
  <si>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</si>
  <si>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</si>
  <si>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</si>
  <si>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</si>
  <si>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</si>
  <si>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</si>
  <si>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</si>
  <si>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</si>
  <si>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</si>
  <si>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</si>
  <si>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</si>
  <si>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</si>
  <si>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</si>
  <si>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</si>
  <si>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</si>
  <si>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</si>
  <si>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</si>
  <si>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</si>
  <si>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</si>
  <si>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</si>
  <si>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</si>
  <si>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</si>
  <si>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</si>
  <si>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</si>
  <si>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</si>
  <si>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</si>
  <si>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</si>
  <si>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</si>
  <si>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</si>
  <si>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</si>
  <si>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</si>
  <si>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</si>
  <si>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</si>
  <si>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</si>
  <si>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</si>
  <si>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</si>
  <si>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</si>
  <si>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</si>
  <si>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</si>
  <si>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</si>
  <si>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</si>
  <si>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</si>
  <si>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</si>
  <si>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</si>
  <si>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</si>
  <si>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</si>
  <si>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</si>
  <si>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</si>
  <si>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</si>
  <si>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</si>
  <si>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</si>
  <si>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</si>
  <si>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</si>
  <si>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</si>
  <si>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</si>
  <si>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</si>
  <si>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</si>
  <si>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</si>
  <si>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</si>
  <si>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</si>
  <si>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</si>
  <si>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</si>
  <si>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</si>
  <si>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</si>
  <si>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</si>
  <si>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</si>
  <si>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</si>
  <si>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</si>
  <si>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</si>
  <si>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</si>
  <si>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</si>
  <si>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</si>
  <si>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</si>
  <si>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</si>
  <si>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</si>
  <si>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</si>
  <si>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</si>
  <si>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</si>
  <si>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</si>
  <si>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</si>
  <si>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</si>
  <si>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</si>
  <si>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</si>
  <si>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</si>
  <si>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</si>
  <si>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</si>
  <si>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</si>
  <si>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</si>
  <si>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</si>
  <si>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</si>
  <si>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</si>
  <si>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</si>
  <si>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</si>
  <si>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</si>
  <si>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</si>
  <si>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</si>
  <si>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</si>
  <si>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</si>
  <si>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</si>
  <si>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</si>
  <si>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</si>
  <si>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</si>
  <si>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</si>
  <si>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</si>
  <si>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</si>
  <si>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</si>
  <si>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</si>
  <si>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</si>
  <si>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</si>
  <si>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</si>
  <si>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</si>
  <si>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</si>
  <si>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</si>
  <si>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</si>
  <si>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</si>
  <si>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</si>
  <si>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</si>
  <si>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</si>
  <si>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</si>
  <si>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</si>
  <si>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</si>
  <si>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</si>
  <si>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</si>
  <si>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</si>
  <si>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</si>
  <si>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</si>
  <si>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</si>
  <si>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</si>
  <si>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</si>
  <si>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</si>
  <si>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</si>
  <si>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</si>
  <si>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</si>
  <si>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</si>
  <si>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</si>
  <si>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</si>
  <si>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</si>
  <si>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</si>
  <si>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</si>
  <si>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</si>
  <si>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</si>
  <si>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</si>
  <si>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</si>
  <si>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</si>
  <si>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</si>
  <si>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</si>
  <si>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</si>
  <si>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</si>
  <si>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</si>
  <si>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</si>
  <si>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</si>
  <si>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</si>
  <si>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</si>
  <si>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</si>
  <si>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</si>
  <si>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</si>
  <si>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</si>
  <si>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</si>
  <si>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</si>
  <si>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</si>
  <si>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</si>
  <si>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</si>
  <si>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</si>
  <si>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</si>
  <si>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</si>
  <si>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</si>
  <si>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</si>
  <si>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</si>
  <si>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</si>
  <si>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</si>
  <si>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</si>
  <si>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</si>
  <si>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</si>
  <si>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</si>
  <si>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</si>
  <si>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</si>
  <si>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</si>
  <si>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</si>
  <si>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</si>
  <si>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</si>
  <si>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</si>
  <si>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</si>
  <si>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</si>
  <si>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</si>
  <si>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</si>
  <si>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</si>
  <si>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</si>
  <si>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</si>
  <si>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</si>
  <si>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</si>
  <si>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</si>
  <si>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</si>
  <si>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</si>
  <si>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</si>
  <si>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</si>
  <si>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</si>
  <si>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총합계</t>
  </si>
  <si>
    <t>합계 : 보유차량</t>
  </si>
  <si>
    <t>합계 : 면적</t>
  </si>
  <si>
    <t>장미</t>
  </si>
  <si>
    <t>이성계</t>
    <phoneticPr fontId="1" type="noConversion"/>
  </si>
  <si>
    <t>fg</t>
  </si>
  <si>
    <t>fgf</t>
  </si>
  <si>
    <t>개나리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</si>
</sst>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yyyy/mm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4" fillId="0" borderId="0" xfId="0" applyFon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57F-4E88-9E11-CD0F3AB5925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57F-4E88-9E11-CD0F3AB5925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ko-KR" altLang="en-US" baseline="0"/>
                      <a:t>교통비</a:t>
                    </a:r>
                    <a:r>
                      <a:rPr lang="en-US" altLang="ko-KR" baseline="0"/>
                      <a:t>, </a:t>
                    </a:r>
                    <a:fld id="{742386DF-E1DC-4B8B-A130-C63EC03DFA8B}" type="VALUE">
                      <a:rPr lang="en-US" altLang="ko-KR" baseline="0"/>
                      <a:pPr/>
                      <a:t>[값]</a:t>
                    </a:fld>
                    <a:endParaRPr lang="en-US" altLang="ko-KR" baseline="0"/>
                  </a:p>
                </c:rich>
              </c:tx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C57F-4E88-9E11-CD0F3AB5925A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57F-4E88-9E11-CD0F3AB5925A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57F-4E88-9E11-CD0F3AB5925A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57F-4E88-9E11-CD0F3AB5925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57F-4E88-9E11-CD0F3AB5925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ko-KR" altLang="en-US" baseline="0"/>
                      <a:t>식비</a:t>
                    </a:r>
                    <a:r>
                      <a:rPr lang="en-US" altLang="ko-KR" baseline="0"/>
                      <a:t>, </a:t>
                    </a:r>
                    <a:fld id="{96D1675F-722D-4A7D-B614-56A46F116619}" type="VALUE">
                      <a:rPr lang="en-US" altLang="ko-KR" baseline="0"/>
                      <a:pPr/>
                      <a:t>[값]</a:t>
                    </a:fld>
                    <a:endParaRPr lang="en-US" altLang="ko-KR" baseline="0"/>
                  </a:p>
                </c:rich>
              </c:tx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A-C57F-4E88-9E11-CD0F3AB5925A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57F-4E88-9E11-CD0F3AB5925A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57F-4E88-9E11-CD0F3AB5925A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E883D177-BF33-FDF5-35FC-AE691E3E984E}"/>
            </a:ext>
          </a:extLst>
        </xdr:cNvPr>
        <xdr:cNvSpPr/>
      </xdr:nvSpPr>
      <xdr:spPr>
        <a:xfrm>
          <a:off x="5505450" y="20955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A7F88BA7-0438-4FDC-1D54-25076749EA99}"/>
            </a:ext>
          </a:extLst>
        </xdr:cNvPr>
        <xdr:cNvSpPr/>
      </xdr:nvSpPr>
      <xdr:spPr>
        <a:xfrm>
          <a:off x="5505450" y="838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지호" refreshedDate="46038.985906481481" backgroundQuery="1" createdVersion="8" refreshedVersion="8" minRefreshableVersion="3" recordCount="26" xr:uid="{6CC687FA-645B-4CDF-A15A-A72C3309676E}">
  <cacheSource type="external" connectionId="3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4FF842-B35C-4380-BC58-A6E0F4CE4277}" name="피벗 테이블2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7" firstHeaderRow="0" firstDataRow="1" firstDataCol="1" rowPageCount="1" colPageCount="1"/>
  <pivotFields count="4">
    <pivotField axis="axisRow" compact="0" showAll="0">
      <items count="9">
        <item x="0"/>
        <item x="6"/>
        <item x="3"/>
        <item x="7"/>
        <item x="1"/>
        <item x="5"/>
        <item x="4"/>
        <item x="2"/>
        <item t="default"/>
      </items>
    </pivotField>
    <pivotField axis="axisPage" compact="0" showAll="0">
      <items count="3">
        <item x="1"/>
        <item x="0"/>
        <item t="default"/>
      </items>
    </pivotField>
    <pivotField dataField="1" compact="0" showAll="0"/>
    <pivotField dataField="1" compact="0" showAll="0"/>
  </pivotFields>
  <rowFields count="1">
    <field x="0"/>
  </rowFields>
  <rowItems count="4">
    <i>
      <x v="3"/>
    </i>
    <i>
      <x v="4"/>
    </i>
    <i>
      <x v="7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합계 : 보유차량" fld="3" baseField="0" baseItem="0"/>
    <dataField name="합계 : 면적" fld="2" baseField="0" baseItem="0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>
      <selection activeCell="F43" sqref="F43"/>
    </sheetView>
  </sheetViews>
  <sheetFormatPr defaultRowHeight="16.5" x14ac:dyDescent="0.3"/>
  <cols>
    <col min="1" max="1" width="8" customWidth="1"/>
    <col min="2" max="2" width="5.625" customWidth="1"/>
    <col min="3" max="3" width="17.25" customWidth="1"/>
    <col min="4" max="4" width="12.125" customWidth="1"/>
    <col min="5" max="5" width="5.875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16" t="s">
        <v>206</v>
      </c>
    </row>
    <row r="31" spans="1:8" x14ac:dyDescent="0.3">
      <c r="A31" t="b">
        <f>AND(YEAR(D4)&gt;=2018,OR(H4="일요일",RIGHT(H4,3)="공휴일"))</f>
        <v>1</v>
      </c>
    </row>
    <row r="33" spans="1:5" x14ac:dyDescent="0.3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3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3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3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3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3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opLeftCell="F1" workbookViewId="0">
      <selection activeCell="I8" sqref="I8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>
        <f t="array" ref="L4">ROUNDDOWN(AVERAGE(IF((YEAR($I$2)-YEAR($D$4:$D$28)&gt;=20)*($C$4:$C$28=$K4),$E$4:$E$28)),0)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>
        <f t="array" ref="L5">ROUNDDOWN(AVERAGE(IF((YEAR($I$2)-YEAR($D$4:$D$28)&gt;=20)*($C$4:$C$28=$K5),$E$4:$E$28)),0)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/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 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/>
      </c>
      <c r="K9" s="1" t="s">
        <v>40</v>
      </c>
      <c r="L9" s="2" t="str">
        <f t="array" ref="L9">_xlfn.CONCAT("직영 ", SUM(($K9=$B$4:$B$28)*($C$4:$C$28="직영")), "곳 - 위탁 ", SUM(($K9=$B$4:$B$28)*($C$4:$C$28="위탁")), "곳")</f>
        <v>직영 3곳 - 위탁 1곳</v>
      </c>
      <c r="M9" s="1" t="str">
        <f>TEXT(COUNTIFS($B$4:$B$28,$K9,$F$4:$F$28, "*"&amp;M$8&amp;"*")/COUNTIF($B$4:$B$28,$K9),"0%")</f>
        <v>75%</v>
      </c>
      <c r="N9" s="1" t="str">
        <f t="shared" ref="N9:O9" si="0">TEXT(COUNTIFS($B$4:$B$28,$K9,$F$4:$F$28, "*"&amp;N$8&amp;"*")/COUNTIF($B$4:$B$28,$K9),"0%")</f>
        <v>75%</v>
      </c>
      <c r="O9" s="1" t="str">
        <f t="shared" si="0"/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>
        <f t="array" ref="L10">_xlfn.CONCAT("직영 ", SUM(($K10=$B$4:$B$28)*($C$4:$C$28="직영")), "곳 - 위탁 ", SUM(($K10=$B$4:$B$28)*($C$4:$C$28="위탁")), "곳")</f>
        <v>직영 1곳 - 위탁 2곳</v>
      </c>
      <c r="M10" s="1" t="str">
        <f t="shared" ref="M10:O16" si="1">TEXT(COUNTIFS($B$4:$B$28,$K10,$F$4:$F$28, "*"&amp;M$8&amp;"*")/COUNTIF($B$4:$B$28,$K10),"0%")</f>
        <v>67%</v>
      </c>
      <c r="N10" s="1" t="str">
        <f t="shared" si="1"/>
        <v>33%</v>
      </c>
      <c r="O10" s="1" t="str">
        <f t="shared" si="1"/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>
        <f t="array" ref="L11">_xlfn.CONCAT("직영 ", SUM(($K11=$B$4:$B$28)*($C$4:$C$28="직영")), "곳 - 위탁 ", SUM(($K11=$B$4:$B$28)*($C$4:$C$28="위탁")), "곳")</f>
        <v>직영 1곳 - 위탁 2곳</v>
      </c>
      <c r="M11" s="1" t="str">
        <f t="shared" si="1"/>
        <v>67%</v>
      </c>
      <c r="N11" s="1" t="str">
        <f t="shared" si="1"/>
        <v>67%</v>
      </c>
      <c r="O11" s="1" t="str">
        <f t="shared" si="1"/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>
        <f t="array" ref="L12">_xlfn.CONCAT("직영 ", SUM(($K12=$B$4:$B$28)*($C$4:$C$28="직영")), "곳 - 위탁 ", SUM(($K12=$B$4:$B$28)*($C$4:$C$28="위탁")), "곳")</f>
        <v>직영 2곳 - 위탁 2곳</v>
      </c>
      <c r="M12" s="1" t="str">
        <f t="shared" si="1"/>
        <v>50%</v>
      </c>
      <c r="N12" s="1" t="str">
        <f t="shared" si="1"/>
        <v>25%</v>
      </c>
      <c r="O12" s="1" t="str">
        <f t="shared" si="1"/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>
        <f t="array" ref="L13">_xlfn.CONCAT("직영 ", SUM(($K13=$B$4:$B$28)*($C$4:$C$28="직영")), "곳 - 위탁 ", SUM(($K13=$B$4:$B$28)*($C$4:$C$28="위탁")), "곳")</f>
        <v>직영 2곳 - 위탁 2곳</v>
      </c>
      <c r="M13" s="1" t="str">
        <f t="shared" si="1"/>
        <v>75%</v>
      </c>
      <c r="N13" s="1" t="str">
        <f t="shared" si="1"/>
        <v>50%</v>
      </c>
      <c r="O13" s="1" t="str">
        <f t="shared" si="1"/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 없음)</v>
      </c>
      <c r="K14" s="1" t="s">
        <v>28</v>
      </c>
      <c r="L14" s="2" t="str">
        <f t="array" ref="L14">_xlfn.CONCAT("직영 ", SUM(($K14=$B$4:$B$28)*($C$4:$C$28="직영")), "곳 - 위탁 ", SUM(($K14=$B$4:$B$28)*($C$4:$C$28="위탁")), "곳")</f>
        <v>직영 2곳 - 위탁 1곳</v>
      </c>
      <c r="M14" s="1" t="str">
        <f t="shared" si="1"/>
        <v>67%</v>
      </c>
      <c r="N14" s="1" t="str">
        <f t="shared" si="1"/>
        <v>33%</v>
      </c>
      <c r="O14" s="1" t="str">
        <f t="shared" si="1"/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>
        <f t="array" ref="L15">_xlfn.CONCAT("직영 ", SUM(($K15=$B$4:$B$28)*($C$4:$C$28="직영")), "곳 - 위탁 ", SUM(($K15=$B$4:$B$28)*($C$4:$C$28="위탁")), "곳")</f>
        <v>직영 0곳 - 위탁 2곳</v>
      </c>
      <c r="M15" s="1" t="str">
        <f t="shared" si="1"/>
        <v>0%</v>
      </c>
      <c r="N15" s="1" t="str">
        <f t="shared" si="1"/>
        <v>100%</v>
      </c>
      <c r="O15" s="1" t="str">
        <f t="shared" si="1"/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/>
      </c>
      <c r="K16" s="1" t="s">
        <v>32</v>
      </c>
      <c r="L16" s="2" t="str">
        <f t="array" ref="L16">_xlfn.CONCAT("직영 ", SUM(($K16=$B$4:$B$28)*($C$4:$C$28="직영")), "곳 - 위탁 ", SUM(($K16=$B$4:$B$28)*($C$4:$C$28="위탁")), "곳")</f>
        <v>직영 2곳 - 위탁 0곳</v>
      </c>
      <c r="M16" s="1" t="str">
        <f t="shared" si="1"/>
        <v>50%</v>
      </c>
      <c r="N16" s="1" t="str">
        <f t="shared" si="1"/>
        <v>50%</v>
      </c>
      <c r="O16" s="1" t="str">
        <f t="shared" si="1"/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 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 없음)</v>
      </c>
      <c r="K20" s="1" t="s">
        <v>19</v>
      </c>
      <c r="L20" s="1" t="str">
        <f t="array" ref="L20">INDEX($A$4:$E$28,MATCH(MAX($E$4:$E$28*($K20=$C$4:$C$28)),$E$4:$E$28*($K20=$C$4:$C$28),0),1)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 t="str">
        <f t="array" ref="L21">INDEX($A$4:$E$28,MATCH(MAX($E$4:$E$28*($K21=$C$4:$C$28)),$E$4:$E$28*($K21=$C$4:$C$28),0),1)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/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/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7"/>
  <sheetViews>
    <sheetView workbookViewId="0"/>
  </sheetViews>
  <sheetFormatPr defaultRowHeight="16.5" x14ac:dyDescent="0.3"/>
  <cols>
    <col min="1" max="1" width="9" bestFit="1" customWidth="1"/>
    <col min="2" max="2" width="15.25" bestFit="1" customWidth="1"/>
    <col min="3" max="3" width="11.125" bestFit="1" customWidth="1"/>
  </cols>
  <sheetData>
    <row r="1" spans="1:3" x14ac:dyDescent="0.3">
      <c r="A1" s="17" t="s">
        <v>86</v>
      </c>
      <c r="B1" t="s">
        <v>207</v>
      </c>
    </row>
    <row r="3" spans="1:3" x14ac:dyDescent="0.3">
      <c r="A3" s="17" t="s">
        <v>85</v>
      </c>
      <c r="B3" t="s">
        <v>209</v>
      </c>
      <c r="C3" t="s">
        <v>210</v>
      </c>
    </row>
    <row r="4" spans="1:3" x14ac:dyDescent="0.3">
      <c r="A4" t="s">
        <v>108</v>
      </c>
      <c r="B4" s="18">
        <v>2</v>
      </c>
      <c r="C4" s="18">
        <v>453</v>
      </c>
    </row>
    <row r="5" spans="1:3" x14ac:dyDescent="0.3">
      <c r="A5" t="s">
        <v>92</v>
      </c>
      <c r="B5" s="18">
        <v>2</v>
      </c>
      <c r="C5" s="18">
        <v>796</v>
      </c>
    </row>
    <row r="6" spans="1:3" x14ac:dyDescent="0.3">
      <c r="A6" t="s">
        <v>96</v>
      </c>
      <c r="B6" s="18">
        <v>5</v>
      </c>
      <c r="C6" s="18">
        <v>718</v>
      </c>
    </row>
    <row r="7" spans="1:3" x14ac:dyDescent="0.3">
      <c r="A7" t="s">
        <v>208</v>
      </c>
      <c r="B7" s="18">
        <v>9</v>
      </c>
      <c r="C7" s="18">
        <v>1967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A2" sqref="A2:F22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9" t="s">
        <v>163</v>
      </c>
      <c r="B2" s="9" t="s">
        <v>148</v>
      </c>
      <c r="C2" s="9" t="s">
        <v>149</v>
      </c>
      <c r="D2" s="9" t="s">
        <v>152</v>
      </c>
      <c r="E2" s="9" t="s">
        <v>151</v>
      </c>
      <c r="F2" s="9" t="s">
        <v>150</v>
      </c>
      <c r="H2" s="9" t="s">
        <v>148</v>
      </c>
      <c r="I2" s="9" t="s">
        <v>150</v>
      </c>
      <c r="J2" s="9" t="s">
        <v>151</v>
      </c>
    </row>
    <row r="3" spans="1:10" x14ac:dyDescent="0.3">
      <c r="A3" s="1" t="s">
        <v>164</v>
      </c>
      <c r="B3" s="1" t="s">
        <v>153</v>
      </c>
      <c r="C3" s="1" t="s">
        <v>154</v>
      </c>
      <c r="D3" s="8">
        <v>51600</v>
      </c>
      <c r="E3" s="8">
        <v>22600</v>
      </c>
      <c r="F3" s="8">
        <v>190000</v>
      </c>
      <c r="H3" s="2" t="s">
        <v>153</v>
      </c>
      <c r="I3" s="10">
        <v>744000</v>
      </c>
      <c r="J3" s="10">
        <v>22600</v>
      </c>
    </row>
    <row r="4" spans="1:10" x14ac:dyDescent="0.3">
      <c r="A4" s="1" t="s">
        <v>165</v>
      </c>
      <c r="B4" s="1" t="s">
        <v>155</v>
      </c>
      <c r="C4" s="1" t="s">
        <v>156</v>
      </c>
      <c r="D4" s="8">
        <v>356400</v>
      </c>
      <c r="E4" s="8">
        <v>119400</v>
      </c>
      <c r="F4" s="8">
        <v>876000</v>
      </c>
      <c r="H4" s="2" t="s">
        <v>155</v>
      </c>
      <c r="I4" s="10">
        <v>876000</v>
      </c>
      <c r="J4" s="10">
        <v>18500</v>
      </c>
    </row>
    <row r="5" spans="1:10" x14ac:dyDescent="0.3">
      <c r="A5" s="1" t="s">
        <v>166</v>
      </c>
      <c r="B5" s="1" t="s">
        <v>157</v>
      </c>
      <c r="C5" s="1" t="s">
        <v>158</v>
      </c>
      <c r="D5" s="8">
        <v>130500</v>
      </c>
      <c r="E5" s="8">
        <v>27300</v>
      </c>
      <c r="F5" s="8">
        <v>663000</v>
      </c>
      <c r="H5" s="2" t="s">
        <v>157</v>
      </c>
      <c r="I5" s="10">
        <v>663000</v>
      </c>
      <c r="J5" s="10">
        <v>27300</v>
      </c>
    </row>
    <row r="6" spans="1:10" x14ac:dyDescent="0.3">
      <c r="A6" s="1" t="s">
        <v>167</v>
      </c>
      <c r="B6" s="1" t="s">
        <v>159</v>
      </c>
      <c r="C6" s="1" t="s">
        <v>160</v>
      </c>
      <c r="D6" s="8">
        <v>81000</v>
      </c>
      <c r="E6" s="8">
        <v>159000</v>
      </c>
      <c r="F6" s="8">
        <v>632000</v>
      </c>
      <c r="H6" s="2" t="s">
        <v>159</v>
      </c>
      <c r="I6" s="10">
        <v>632000</v>
      </c>
      <c r="J6" s="10">
        <v>14200</v>
      </c>
    </row>
    <row r="7" spans="1:10" x14ac:dyDescent="0.3">
      <c r="A7" s="1" t="s">
        <v>168</v>
      </c>
      <c r="B7" s="1" t="s">
        <v>159</v>
      </c>
      <c r="C7" s="1" t="s">
        <v>154</v>
      </c>
      <c r="D7" s="8">
        <v>54900</v>
      </c>
      <c r="E7" s="8">
        <v>14200</v>
      </c>
      <c r="F7" s="8">
        <v>195000</v>
      </c>
      <c r="H7" s="2" t="s">
        <v>162</v>
      </c>
      <c r="I7" s="10">
        <v>502000</v>
      </c>
      <c r="J7" s="10">
        <v>18800</v>
      </c>
    </row>
    <row r="8" spans="1:10" x14ac:dyDescent="0.3">
      <c r="A8" s="1" t="s">
        <v>169</v>
      </c>
      <c r="B8" s="1" t="s">
        <v>155</v>
      </c>
      <c r="C8" s="1" t="s">
        <v>158</v>
      </c>
      <c r="D8" s="8">
        <v>94500</v>
      </c>
      <c r="E8" s="8">
        <v>48000</v>
      </c>
      <c r="F8" s="8">
        <v>375000</v>
      </c>
    </row>
    <row r="9" spans="1:10" x14ac:dyDescent="0.3">
      <c r="A9" s="1" t="s">
        <v>170</v>
      </c>
      <c r="B9" s="1" t="s">
        <v>153</v>
      </c>
      <c r="C9" s="1" t="s">
        <v>156</v>
      </c>
      <c r="D9" s="8">
        <v>151200</v>
      </c>
      <c r="E9" s="8">
        <v>34800</v>
      </c>
      <c r="F9" s="8">
        <v>744000</v>
      </c>
    </row>
    <row r="10" spans="1:10" x14ac:dyDescent="0.3">
      <c r="A10" s="1" t="s">
        <v>171</v>
      </c>
      <c r="B10" s="1" t="s">
        <v>159</v>
      </c>
      <c r="C10" s="1" t="s">
        <v>161</v>
      </c>
      <c r="D10" s="8">
        <v>128400</v>
      </c>
      <c r="E10" s="8">
        <v>45000</v>
      </c>
      <c r="F10" s="8">
        <v>358000</v>
      </c>
    </row>
    <row r="11" spans="1:10" x14ac:dyDescent="0.3">
      <c r="A11" s="1" t="s">
        <v>172</v>
      </c>
      <c r="B11" s="1" t="s">
        <v>155</v>
      </c>
      <c r="C11" s="1" t="s">
        <v>154</v>
      </c>
      <c r="D11" s="8">
        <v>50800</v>
      </c>
      <c r="E11" s="8">
        <v>18500</v>
      </c>
      <c r="F11" s="8">
        <v>210000</v>
      </c>
    </row>
    <row r="12" spans="1:10" x14ac:dyDescent="0.3">
      <c r="A12" s="1" t="s">
        <v>173</v>
      </c>
      <c r="B12" s="1" t="s">
        <v>162</v>
      </c>
      <c r="C12" s="1" t="s">
        <v>158</v>
      </c>
      <c r="D12" s="8">
        <v>118800</v>
      </c>
      <c r="E12" s="8">
        <v>49500</v>
      </c>
      <c r="F12" s="8">
        <v>495000</v>
      </c>
    </row>
    <row r="13" spans="1:10" x14ac:dyDescent="0.3">
      <c r="A13" s="1" t="s">
        <v>174</v>
      </c>
      <c r="B13" s="1" t="s">
        <v>153</v>
      </c>
      <c r="C13" s="1" t="s">
        <v>161</v>
      </c>
      <c r="D13" s="8">
        <v>118800</v>
      </c>
      <c r="E13" s="8">
        <v>35000</v>
      </c>
      <c r="F13" s="8">
        <v>194000</v>
      </c>
    </row>
    <row r="14" spans="1:10" x14ac:dyDescent="0.3">
      <c r="A14" s="1" t="s">
        <v>175</v>
      </c>
      <c r="B14" s="1" t="s">
        <v>155</v>
      </c>
      <c r="C14" s="1" t="s">
        <v>156</v>
      </c>
      <c r="D14" s="8">
        <v>150000</v>
      </c>
      <c r="E14" s="8">
        <v>290600</v>
      </c>
      <c r="F14" s="8">
        <v>568000</v>
      </c>
    </row>
    <row r="15" spans="1:10" x14ac:dyDescent="0.3">
      <c r="A15" s="1" t="s">
        <v>176</v>
      </c>
      <c r="B15" s="1" t="s">
        <v>157</v>
      </c>
      <c r="C15" s="1" t="s">
        <v>160</v>
      </c>
      <c r="D15" s="8">
        <v>141600</v>
      </c>
      <c r="E15" s="8">
        <v>82000</v>
      </c>
      <c r="F15" s="8">
        <v>604000</v>
      </c>
    </row>
    <row r="16" spans="1:10" x14ac:dyDescent="0.3">
      <c r="A16" s="1" t="s">
        <v>177</v>
      </c>
      <c r="B16" s="1" t="s">
        <v>153</v>
      </c>
      <c r="C16" s="1" t="s">
        <v>160</v>
      </c>
      <c r="D16" s="8">
        <v>201600</v>
      </c>
      <c r="E16" s="8">
        <v>26000</v>
      </c>
      <c r="F16" s="8">
        <v>680000</v>
      </c>
    </row>
    <row r="17" spans="1:6" x14ac:dyDescent="0.3">
      <c r="A17" s="1" t="s">
        <v>178</v>
      </c>
      <c r="B17" s="1" t="s">
        <v>159</v>
      </c>
      <c r="C17" s="1" t="s">
        <v>154</v>
      </c>
      <c r="D17" s="8">
        <v>32100</v>
      </c>
      <c r="E17" s="8">
        <v>24300</v>
      </c>
      <c r="F17" s="8">
        <v>194000</v>
      </c>
    </row>
    <row r="18" spans="1:6" x14ac:dyDescent="0.3">
      <c r="A18" s="1" t="s">
        <v>179</v>
      </c>
      <c r="B18" s="1" t="s">
        <v>159</v>
      </c>
      <c r="C18" s="1" t="s">
        <v>158</v>
      </c>
      <c r="D18" s="8">
        <v>372800</v>
      </c>
      <c r="E18" s="8">
        <v>41100</v>
      </c>
      <c r="F18" s="8">
        <v>597000</v>
      </c>
    </row>
    <row r="19" spans="1:6" x14ac:dyDescent="0.3">
      <c r="A19" s="1" t="s">
        <v>180</v>
      </c>
      <c r="B19" s="1" t="s">
        <v>162</v>
      </c>
      <c r="C19" s="1" t="s">
        <v>161</v>
      </c>
      <c r="D19" s="8">
        <v>95800</v>
      </c>
      <c r="E19" s="8">
        <v>18800</v>
      </c>
      <c r="F19" s="8">
        <v>336000</v>
      </c>
    </row>
    <row r="20" spans="1:6" x14ac:dyDescent="0.3">
      <c r="A20" s="1" t="s">
        <v>181</v>
      </c>
      <c r="B20" s="1" t="s">
        <v>159</v>
      </c>
      <c r="C20" s="1" t="s">
        <v>158</v>
      </c>
      <c r="D20" s="8">
        <v>147600</v>
      </c>
      <c r="E20" s="8">
        <v>159700</v>
      </c>
      <c r="F20" s="8">
        <v>469000</v>
      </c>
    </row>
    <row r="21" spans="1:6" x14ac:dyDescent="0.3">
      <c r="A21" s="1" t="s">
        <v>182</v>
      </c>
      <c r="B21" s="1" t="s">
        <v>155</v>
      </c>
      <c r="C21" s="1" t="s">
        <v>161</v>
      </c>
      <c r="D21" s="8">
        <v>75600</v>
      </c>
      <c r="E21" s="8">
        <v>42200</v>
      </c>
      <c r="F21" s="8">
        <v>394000</v>
      </c>
    </row>
    <row r="22" spans="1:6" x14ac:dyDescent="0.3">
      <c r="A22" s="1" t="s">
        <v>183</v>
      </c>
      <c r="B22" s="1" t="s">
        <v>162</v>
      </c>
      <c r="C22" s="1" t="s">
        <v>158</v>
      </c>
      <c r="D22" s="8">
        <v>197200</v>
      </c>
      <c r="E22" s="8">
        <v>93200</v>
      </c>
      <c r="F22" s="8">
        <v>502000</v>
      </c>
    </row>
  </sheetData>
  <sortState xmlns:xlrd2="http://schemas.microsoft.com/office/spreadsheetml/2017/richdata2" columnSort="1" ref="A2:F22">
    <sortCondition ref="A2:F2" customList="접수번호,종류,기간,숙박비. 교통비,식비"/>
  </sortState>
  <dataConsolidate function="max" leftLabels="1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D42" sqref="D42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3">
      <c r="A3" s="1" t="s">
        <v>129</v>
      </c>
      <c r="B3" s="1" t="s">
        <v>48</v>
      </c>
      <c r="C3" s="1" t="s">
        <v>101</v>
      </c>
      <c r="D3" s="2" t="s">
        <v>130</v>
      </c>
      <c r="E3" s="15">
        <v>0.33999999999999997</v>
      </c>
    </row>
    <row r="4" spans="1:5" x14ac:dyDescent="0.3">
      <c r="A4" s="1" t="s">
        <v>91</v>
      </c>
      <c r="B4" s="1" t="s">
        <v>92</v>
      </c>
      <c r="C4" s="1" t="s">
        <v>93</v>
      </c>
      <c r="D4" s="2" t="s">
        <v>94</v>
      </c>
      <c r="E4" s="15">
        <v>0.13999999999999996</v>
      </c>
    </row>
    <row r="5" spans="1:5" x14ac:dyDescent="0.3">
      <c r="A5" s="1" t="s">
        <v>137</v>
      </c>
      <c r="B5" s="1" t="s">
        <v>96</v>
      </c>
      <c r="C5" s="1" t="s">
        <v>93</v>
      </c>
      <c r="D5" s="2" t="s">
        <v>115</v>
      </c>
      <c r="E5" s="15">
        <v>-0.27</v>
      </c>
    </row>
    <row r="6" spans="1:5" x14ac:dyDescent="0.3">
      <c r="A6" s="1" t="s">
        <v>99</v>
      </c>
      <c r="B6" s="1" t="s">
        <v>100</v>
      </c>
      <c r="C6" s="1" t="s">
        <v>101</v>
      </c>
      <c r="D6" s="2" t="s">
        <v>102</v>
      </c>
      <c r="E6" s="15">
        <v>0.30000000000000004</v>
      </c>
    </row>
    <row r="7" spans="1:5" x14ac:dyDescent="0.3">
      <c r="A7" s="1" t="s">
        <v>141</v>
      </c>
      <c r="B7" s="1" t="s">
        <v>113</v>
      </c>
      <c r="C7" s="1" t="s">
        <v>101</v>
      </c>
      <c r="D7" s="2" t="s">
        <v>106</v>
      </c>
      <c r="E7" s="15">
        <v>0</v>
      </c>
    </row>
    <row r="8" spans="1:5" x14ac:dyDescent="0.3">
      <c r="A8" s="1" t="s">
        <v>104</v>
      </c>
      <c r="B8" s="1" t="s">
        <v>105</v>
      </c>
      <c r="C8" s="1" t="s">
        <v>101</v>
      </c>
      <c r="D8" s="2" t="s">
        <v>106</v>
      </c>
      <c r="E8" s="15">
        <v>0.38</v>
      </c>
    </row>
    <row r="9" spans="1:5" x14ac:dyDescent="0.3">
      <c r="A9" s="1" t="s">
        <v>121</v>
      </c>
      <c r="B9" s="1" t="s">
        <v>122</v>
      </c>
      <c r="C9" s="1" t="s">
        <v>93</v>
      </c>
      <c r="D9" s="2" t="s">
        <v>123</v>
      </c>
      <c r="E9" s="15">
        <v>-8.0000000000000016E-2</v>
      </c>
    </row>
    <row r="10" spans="1:5" x14ac:dyDescent="0.3">
      <c r="A10" s="1" t="s">
        <v>107</v>
      </c>
      <c r="B10" s="1" t="s">
        <v>108</v>
      </c>
      <c r="C10" s="1" t="s">
        <v>101</v>
      </c>
      <c r="D10" s="2" t="s">
        <v>109</v>
      </c>
      <c r="E10" s="15" t="s">
        <v>204</v>
      </c>
    </row>
    <row r="11" spans="1:5" x14ac:dyDescent="0.3">
      <c r="A11" s="1" t="s">
        <v>119</v>
      </c>
      <c r="B11" s="1" t="s">
        <v>48</v>
      </c>
      <c r="C11" s="1" t="s">
        <v>93</v>
      </c>
      <c r="D11" s="2" t="s">
        <v>120</v>
      </c>
      <c r="E11" s="15">
        <v>0.31000000000000005</v>
      </c>
    </row>
    <row r="12" spans="1:5" x14ac:dyDescent="0.3">
      <c r="A12" s="1" t="s">
        <v>63</v>
      </c>
      <c r="B12" s="1" t="s">
        <v>92</v>
      </c>
      <c r="C12" s="1" t="s">
        <v>93</v>
      </c>
      <c r="D12" s="2" t="s">
        <v>138</v>
      </c>
      <c r="E12" s="15">
        <v>0</v>
      </c>
    </row>
    <row r="13" spans="1:5" x14ac:dyDescent="0.3">
      <c r="A13" s="1" t="s">
        <v>20</v>
      </c>
      <c r="B13" s="1" t="s">
        <v>96</v>
      </c>
      <c r="C13" s="1" t="s">
        <v>93</v>
      </c>
      <c r="D13" s="2" t="s">
        <v>97</v>
      </c>
      <c r="E13" s="15">
        <v>0.58000000000000007</v>
      </c>
    </row>
    <row r="14" spans="1:5" x14ac:dyDescent="0.3">
      <c r="A14" s="1" t="s">
        <v>126</v>
      </c>
      <c r="B14" s="1" t="s">
        <v>100</v>
      </c>
      <c r="C14" s="1" t="s">
        <v>93</v>
      </c>
      <c r="D14" s="2" t="s">
        <v>127</v>
      </c>
      <c r="E14" s="15">
        <v>8.9999999999999969E-2</v>
      </c>
    </row>
    <row r="15" spans="1:5" x14ac:dyDescent="0.3">
      <c r="A15" s="1" t="s">
        <v>112</v>
      </c>
      <c r="B15" s="1" t="s">
        <v>113</v>
      </c>
      <c r="C15" s="1" t="s">
        <v>93</v>
      </c>
      <c r="D15" s="2" t="s">
        <v>114</v>
      </c>
      <c r="E15" s="15">
        <v>0.5</v>
      </c>
    </row>
    <row r="16" spans="1:5" x14ac:dyDescent="0.3">
      <c r="A16" s="1" t="s">
        <v>117</v>
      </c>
      <c r="B16" s="1" t="s">
        <v>100</v>
      </c>
      <c r="C16" s="1" t="s">
        <v>101</v>
      </c>
      <c r="D16" s="2" t="s">
        <v>118</v>
      </c>
      <c r="E16" s="15">
        <v>0.62999999999999989</v>
      </c>
    </row>
    <row r="17" spans="1:5" x14ac:dyDescent="0.3">
      <c r="A17" s="1" t="s">
        <v>124</v>
      </c>
      <c r="B17" s="1" t="s">
        <v>48</v>
      </c>
      <c r="C17" s="1" t="s">
        <v>101</v>
      </c>
      <c r="D17" s="2" t="s">
        <v>125</v>
      </c>
      <c r="E17" s="15">
        <v>-6.9999999999999951E-2</v>
      </c>
    </row>
    <row r="18" spans="1:5" x14ac:dyDescent="0.3">
      <c r="A18" s="1" t="s">
        <v>139</v>
      </c>
      <c r="B18" s="1" t="s">
        <v>105</v>
      </c>
      <c r="C18" s="1" t="s">
        <v>93</v>
      </c>
      <c r="D18" s="2" t="s">
        <v>140</v>
      </c>
      <c r="E18" s="15" t="s">
        <v>205</v>
      </c>
    </row>
    <row r="19" spans="1:5" x14ac:dyDescent="0.3">
      <c r="A19" s="1" t="s">
        <v>134</v>
      </c>
      <c r="B19" s="1" t="s">
        <v>105</v>
      </c>
      <c r="C19" s="1" t="s">
        <v>101</v>
      </c>
      <c r="D19" s="2" t="s">
        <v>135</v>
      </c>
      <c r="E19" s="15">
        <v>-0.11999999999999994</v>
      </c>
    </row>
    <row r="20" spans="1:5" x14ac:dyDescent="0.3">
      <c r="A20" s="1" t="s">
        <v>145</v>
      </c>
      <c r="B20" s="1" t="s">
        <v>113</v>
      </c>
      <c r="C20" s="1" t="s">
        <v>93</v>
      </c>
      <c r="D20" s="2" t="s">
        <v>146</v>
      </c>
      <c r="E20" s="15">
        <v>0.34000000000000008</v>
      </c>
    </row>
    <row r="21" spans="1:5" x14ac:dyDescent="0.3">
      <c r="A21" s="1" t="s">
        <v>128</v>
      </c>
      <c r="B21" s="1" t="s">
        <v>113</v>
      </c>
      <c r="C21" s="1" t="s">
        <v>101</v>
      </c>
      <c r="D21" s="2" t="s">
        <v>106</v>
      </c>
      <c r="E21" s="15">
        <v>-0.17999999999999994</v>
      </c>
    </row>
    <row r="22" spans="1:5" x14ac:dyDescent="0.3">
      <c r="A22" s="1" t="s">
        <v>132</v>
      </c>
      <c r="B22" s="1" t="s">
        <v>122</v>
      </c>
      <c r="C22" s="1" t="s">
        <v>93</v>
      </c>
      <c r="D22" s="2" t="s">
        <v>133</v>
      </c>
      <c r="E22" s="15">
        <v>0.19</v>
      </c>
    </row>
    <row r="23" spans="1:5" x14ac:dyDescent="0.3">
      <c r="A23" s="1" t="s">
        <v>143</v>
      </c>
      <c r="B23" s="1" t="s">
        <v>108</v>
      </c>
      <c r="C23" s="1" t="s">
        <v>101</v>
      </c>
      <c r="D23" s="2" t="s">
        <v>144</v>
      </c>
      <c r="E23" s="15">
        <v>-0.05</v>
      </c>
    </row>
    <row r="24" spans="1:5" x14ac:dyDescent="0.3">
      <c r="A24" s="1" t="s">
        <v>51</v>
      </c>
      <c r="B24" s="1" t="s">
        <v>48</v>
      </c>
      <c r="C24" s="1" t="s">
        <v>101</v>
      </c>
      <c r="D24" s="2" t="s">
        <v>94</v>
      </c>
      <c r="E24" s="15">
        <v>0.03</v>
      </c>
    </row>
    <row r="25" spans="1:5" x14ac:dyDescent="0.3">
      <c r="A25" s="1" t="s">
        <v>58</v>
      </c>
      <c r="B25" s="1" t="s">
        <v>92</v>
      </c>
      <c r="C25" s="1" t="s">
        <v>101</v>
      </c>
      <c r="D25" s="2" t="s">
        <v>131</v>
      </c>
      <c r="E25" s="15">
        <v>9.9999999999999978E-2</v>
      </c>
    </row>
    <row r="26" spans="1:5" x14ac:dyDescent="0.3">
      <c r="A26" s="1" t="s">
        <v>43</v>
      </c>
      <c r="B26" s="1" t="s">
        <v>96</v>
      </c>
      <c r="C26" s="1" t="s">
        <v>101</v>
      </c>
      <c r="D26" s="2" t="s">
        <v>115</v>
      </c>
      <c r="E26" s="15">
        <v>0.31999999999999995</v>
      </c>
    </row>
    <row r="27" spans="1:5" x14ac:dyDescent="0.3">
      <c r="A27" s="1" t="s">
        <v>38</v>
      </c>
      <c r="B27" s="1" t="s">
        <v>100</v>
      </c>
      <c r="C27" s="1" t="s">
        <v>93</v>
      </c>
      <c r="D27" s="2" t="s">
        <v>111</v>
      </c>
      <c r="E27" s="15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tabSelected="1" workbookViewId="0">
      <selection activeCell="G22" sqref="G22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9" t="s">
        <v>148</v>
      </c>
      <c r="B2" s="9" t="s">
        <v>151</v>
      </c>
      <c r="C2" s="9" t="s">
        <v>152</v>
      </c>
    </row>
    <row r="3" spans="1:3" x14ac:dyDescent="0.3">
      <c r="A3" s="1" t="s">
        <v>185</v>
      </c>
      <c r="B3" s="11">
        <v>83833.333333333299</v>
      </c>
      <c r="C3" s="12">
        <v>137266.66666666666</v>
      </c>
    </row>
    <row r="4" spans="1:3" x14ac:dyDescent="0.3">
      <c r="A4" s="1" t="s">
        <v>186</v>
      </c>
      <c r="B4" s="11">
        <v>54650</v>
      </c>
      <c r="C4" s="12">
        <v>136050</v>
      </c>
    </row>
    <row r="5" spans="1:3" x14ac:dyDescent="0.3">
      <c r="A5" s="1" t="s">
        <v>187</v>
      </c>
      <c r="B5" s="11">
        <v>23740</v>
      </c>
      <c r="C5" s="12">
        <v>115460</v>
      </c>
    </row>
    <row r="6" spans="1:3" x14ac:dyDescent="0.3">
      <c r="A6" s="1" t="s">
        <v>188</v>
      </c>
      <c r="B6" s="11">
        <v>73883.333333333328</v>
      </c>
      <c r="C6" s="12">
        <v>136133.33333333334</v>
      </c>
    </row>
    <row r="7" spans="1:3" x14ac:dyDescent="0.3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>
      <selection activeCell="I3" sqref="I3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3">
      <c r="A2" t="s">
        <v>0</v>
      </c>
      <c r="B2" s="19" t="s">
        <v>196</v>
      </c>
    </row>
    <row r="3" spans="1:8" x14ac:dyDescent="0.3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3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3">
      <c r="A5" s="2" t="s">
        <v>213</v>
      </c>
      <c r="B5" s="13">
        <v>46038</v>
      </c>
      <c r="C5" s="2" t="s">
        <v>211</v>
      </c>
      <c r="D5" s="2">
        <v>3</v>
      </c>
      <c r="E5" s="12">
        <v>427500</v>
      </c>
      <c r="G5" s="1" t="s">
        <v>199</v>
      </c>
      <c r="H5" s="11">
        <v>120000</v>
      </c>
    </row>
    <row r="6" spans="1:8" x14ac:dyDescent="0.3">
      <c r="A6" s="2" t="s">
        <v>212</v>
      </c>
      <c r="B6" s="13">
        <v>46038</v>
      </c>
      <c r="C6" s="2" t="s">
        <v>201</v>
      </c>
      <c r="D6" s="2">
        <v>3</v>
      </c>
      <c r="E6" s="12">
        <v>513000</v>
      </c>
      <c r="G6" s="1" t="s">
        <v>200</v>
      </c>
      <c r="H6" s="11">
        <v>150000</v>
      </c>
    </row>
    <row r="7" spans="1:8" x14ac:dyDescent="0.3">
      <c r="A7" s="2" t="s">
        <v>214</v>
      </c>
      <c r="B7" s="13">
        <v>46038</v>
      </c>
      <c r="C7" s="2" t="s">
        <v>215</v>
      </c>
      <c r="D7" s="2">
        <v>1</v>
      </c>
      <c r="E7" s="12">
        <v>120000</v>
      </c>
      <c r="G7" s="1" t="s">
        <v>201</v>
      </c>
      <c r="H7" s="11">
        <v>180000</v>
      </c>
    </row>
    <row r="8" spans="1:8" x14ac:dyDescent="0.3">
      <c r="A8" s="2"/>
      <c r="B8" s="2"/>
      <c r="C8" s="2"/>
      <c r="D8" s="2"/>
      <c r="E8" s="12"/>
    </row>
    <row r="9" spans="1:8" x14ac:dyDescent="0.3">
      <c r="A9" s="2"/>
      <c r="B9" s="2"/>
      <c r="C9" s="2"/>
      <c r="D9" s="2"/>
      <c r="E9" s="12"/>
      <c r="H9" s="14"/>
    </row>
    <row r="10" spans="1:8" x14ac:dyDescent="0.3">
      <c r="A10" s="2"/>
      <c r="B10" s="2"/>
      <c r="C10" s="2"/>
      <c r="D10" s="2"/>
      <c r="E10" s="12"/>
    </row>
    <row r="11" spans="1:8" x14ac:dyDescent="0.3">
      <c r="A11" s="2"/>
      <c r="B11" s="2"/>
      <c r="C11" s="2"/>
      <c r="D11" s="2"/>
      <c r="E11" s="12"/>
    </row>
    <row r="12" spans="1:8" x14ac:dyDescent="0.3">
      <c r="A12" s="2"/>
      <c r="B12" s="2"/>
      <c r="C12" s="2"/>
      <c r="D12" s="2"/>
      <c r="E12" s="12"/>
    </row>
    <row r="13" spans="1:8" x14ac:dyDescent="0.3">
      <c r="A13" s="2"/>
      <c r="B13" s="2"/>
      <c r="C13" s="2"/>
      <c r="D13" s="2"/>
      <c r="E13" s="12"/>
    </row>
    <row r="14" spans="1:8" x14ac:dyDescent="0.3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김지호</cp:lastModifiedBy>
  <cp:lastPrinted>2024-06-03T12:12:46Z</cp:lastPrinted>
  <dcterms:created xsi:type="dcterms:W3CDTF">2023-05-30T06:41:20Z</dcterms:created>
  <dcterms:modified xsi:type="dcterms:W3CDTF">2026-01-16T14:41:33Z</dcterms:modified>
</cp:coreProperties>
</file>