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태희\Desktop\2025_총정리_컴활1급실기_실습자료_250715\기출\01회\"/>
    </mc:Choice>
  </mc:AlternateContent>
  <xr:revisionPtr revIDLastSave="0" documentId="13_ncr:1_{92B3EAE5-F565-4083-AC9F-4B7CB2FC073D}" xr6:coauthVersionLast="47" xr6:coauthVersionMax="47" xr10:uidLastSave="{00000000-0000-0000-0000-000000000000}"/>
  <bookViews>
    <workbookView xWindow="-108" yWindow="-108" windowWidth="23256" windowHeight="13896" firstSheet="6" activeTab="6" xr2:uid="{EBC5C5BC-A24B-4B43-9FCD-E790A70AAE63}"/>
  </bookViews>
  <sheets>
    <sheet name="기본작업" sheetId="1" r:id="rId1"/>
    <sheet name="계산작업" sheetId="3" r:id="rId2"/>
    <sheet name="센터관리 (2)" sheetId="11" r:id="rId3"/>
    <sheet name="센터관리" sheetId="10" r:id="rId4"/>
    <sheet name="분석작업-1" sheetId="4" r:id="rId5"/>
    <sheet name="분석작업-2" sheetId="9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0" hidden="1">기본작업!$A$3:$H$28</definedName>
    <definedName name="_xleta.AND" hidden="1" xlm="1">#NAME?</definedName>
    <definedName name="_xleta.COUNTIF" hidden="1" xlm="1">#NAME?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9" l="1" a="1"/>
  <c r="H3" i="9" s="1"/>
  <c r="L9" i="3" a="1"/>
  <c r="L9" i="3" s="1"/>
  <c r="L4" i="3" a="1"/>
  <c r="L4" i="3" s="1"/>
  <c r="A3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73471CBA-576E-4761-BEAC-69650EAF0DB1}" keepAlive="1" name="쿼리 - 센터관리" description="통합 문서의 '센터관리' 쿼리에 대한 연결입니다." type="5" refreshedVersion="8" background="1">
    <dbPr connection="Provider=Microsoft.Mashup.OleDb.1;Data Source=$Workbook$;Location=센터관리;Extended Properties=&quot;&quot;" command="SELECT * FROM [센터관리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<sst xmlns="http://schemas.openxmlformats.org/spreadsheetml/2006/main" count="531" uniqueCount="216">
  <si>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</si>
  <si>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</si>
  <si>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</si>
  <si>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</si>
  <si>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</si>
  <si>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</si>
  <si>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</si>
  <si>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</si>
  <si>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</si>
  <si>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</si>
  <si>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</si>
  <si>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</si>
  <si>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</si>
  <si>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</si>
  <si>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</si>
  <si>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</si>
  <si>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</si>
  <si>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</si>
  <si>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</si>
  <si>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</si>
  <si>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</si>
  <si>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</si>
  <si>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</si>
  <si>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</si>
  <si>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</si>
  <si>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</si>
  <si>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</si>
  <si>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</si>
  <si>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</si>
  <si>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</si>
  <si>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</si>
  <si>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</si>
  <si>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</si>
  <si>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</si>
  <si>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</si>
  <si>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</si>
  <si>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</si>
  <si>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</si>
  <si>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</si>
  <si>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</si>
  <si>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</si>
  <si>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</si>
  <si>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</si>
  <si>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</si>
  <si>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</si>
  <si>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</si>
  <si>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</si>
  <si>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</si>
  <si>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</si>
  <si>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</si>
  <si>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</si>
  <si>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</si>
  <si>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</si>
  <si>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</si>
  <si>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</si>
  <si>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</si>
  <si>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</si>
  <si>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</si>
  <si>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</si>
  <si>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</si>
  <si>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</si>
  <si>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</si>
  <si>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</si>
  <si>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</si>
  <si>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</si>
  <si>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</si>
  <si>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</si>
  <si>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</si>
  <si>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</si>
  <si>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</si>
  <si>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</si>
  <si>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</si>
  <si>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</si>
  <si>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</si>
  <si>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</si>
  <si>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</si>
  <si>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</si>
  <si>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</si>
  <si>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</si>
  <si>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</si>
  <si>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</si>
  <si>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</si>
  <si>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</si>
  <si>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</si>
  <si>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</si>
  <si>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</si>
  <si>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</si>
  <si>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</si>
  <si>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</si>
  <si>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</si>
  <si>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</si>
  <si>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</si>
  <si>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</si>
  <si>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</si>
  <si>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</si>
  <si>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</si>
  <si>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</si>
  <si>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</si>
  <si>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</si>
  <si>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</si>
  <si>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</si>
  <si>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</si>
  <si>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</si>
  <si>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</si>
  <si>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</si>
  <si>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</si>
  <si>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</si>
  <si>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</si>
  <si>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</si>
  <si>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</si>
  <si>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</si>
  <si>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</si>
  <si>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</si>
  <si>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</si>
  <si>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</si>
  <si>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</si>
  <si>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</si>
  <si>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</si>
  <si>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</si>
  <si>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</si>
  <si>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</si>
  <si>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</si>
  <si>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</si>
  <si>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</si>
  <si>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</si>
  <si>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</si>
  <si>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</si>
  <si>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</si>
  <si>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</si>
  <si>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</si>
  <si>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</si>
  <si>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</si>
  <si>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</si>
  <si>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</si>
  <si>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</si>
  <si>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</si>
  <si>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</si>
  <si>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</si>
  <si>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</si>
  <si>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</si>
  <si>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</si>
  <si>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</si>
  <si>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</si>
  <si>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</si>
  <si>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</si>
  <si>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</si>
  <si>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</si>
  <si>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</si>
  <si>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</si>
  <si>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</si>
  <si>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</si>
  <si>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</si>
  <si>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</si>
  <si>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</si>
  <si>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</si>
  <si>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</si>
  <si>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</si>
  <si>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</si>
  <si>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</si>
  <si>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</si>
  <si>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</si>
  <si>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</si>
  <si>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</si>
  <si>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</si>
  <si>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</si>
  <si>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</si>
  <si>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</si>
  <si>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</si>
  <si>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</si>
  <si>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</si>
  <si>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</si>
  <si>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</si>
  <si>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</si>
  <si>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</si>
  <si>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</si>
  <si>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</si>
  <si>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</si>
  <si>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</si>
  <si>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</si>
  <si>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</si>
  <si>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</si>
  <si>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</si>
  <si>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</si>
  <si>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</si>
  <si>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</si>
  <si>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</si>
  <si>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</si>
  <si>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</si>
  <si>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</si>
  <si>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</si>
  <si>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</si>
  <si>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</si>
  <si>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</si>
  <si>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</si>
  <si>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</si>
  <si>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</si>
  <si>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</si>
  <si>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</si>
  <si>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</si>
  <si>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</si>
  <si>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</si>
  <si>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</si>
  <si>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</si>
  <si>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</si>
  <si>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</si>
  <si>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</si>
  <si>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</si>
  <si>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</si>
  <si>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평균 : 보유차량</t>
  </si>
  <si>
    <t>평균 : 면적</t>
  </si>
  <si>
    <t>값</t>
  </si>
  <si>
    <t>전체 평균 : 면적</t>
  </si>
  <si>
    <t>전체 평균 : 보유차량</t>
  </si>
  <si>
    <t>종류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</si>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</sst>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yyyy/mm"/>
    <numFmt numFmtId="177" formatCode="0.0_ "/>
    <numFmt numFmtId="178" formatCode="&quot;접&quot;&quot;수&quot;&quot;번&quot;&quot;호&quot;\,&quot;종&quot;&quot;류&quot;\,&quot;기&quot;&quot;간&quot;\,&quot;숙&quot;&quot;박&quot;&quot;비&quot;\,&quot;교&quot;&quot;통&quot;&quot;비&quot;\,&quot;식&quot;&quot;비&quot;"/>
    <numFmt numFmtId="179" formatCode="[Blue]&quot;▲&quot;0%;[Magenta]&quot;▼&quot;0%;0%;[Red]&quot;※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4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22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0" fillId="3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9" fontId="0" fillId="0" borderId="0" xfId="0" applyNumberFormat="1">
      <alignment vertical="center"/>
    </xf>
    <xf numFmtId="0" fontId="4" fillId="4" borderId="1" xfId="2" applyNumberFormat="1" applyFont="1" applyFill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D733DFE-688B-4DF3-AFD9-8D4E97DEBF83}" type="SERIESNAME">
                      <a:rPr lang="ko-KR" altLang="en-US"/>
                      <a:pPr>
                        <a:defRPr/>
                      </a:pPr>
                      <a:t>[계열 이름]</a:t>
                    </a:fld>
                    <a:r>
                      <a:rPr lang="en-US" altLang="ko-KR" baseline="0"/>
                      <a:t>, </a:t>
                    </a:r>
                    <a:fld id="{35C44A75-6BDE-402F-B3A4-6209C4266B96}" type="VALUE">
                      <a:rPr lang="en-US" altLang="ko-KR" baseline="0"/>
                      <a:pPr>
                        <a:defRPr/>
                      </a:pPr>
                      <a:t>[값]</a:t>
                    </a:fld>
                    <a:endParaRPr lang="en-US" altLang="ko-KR" baseline="0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 altLang="ko-KR"/>
                </a:p>
              </c:txPr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C4B1-4A86-ADE1-ED41188D8E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B1-4A86-ADE1-ED41188D8E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B1-4A86-ADE1-ED41188D8E0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2F9007C-5889-4F0E-889F-96750FEB6C54}" type="SERIESNAME">
                      <a:rPr lang="ko-KR" altLang="en-US"/>
                      <a:pPr/>
                      <a:t>[계열 이름]</a:t>
                    </a:fld>
                    <a:r>
                      <a:rPr lang="en-US" altLang="ko-KR" baseline="0"/>
                      <a:t>, </a:t>
                    </a:r>
                    <a:fld id="{DFD77EB0-1927-41E0-8F9A-86892D3DB9EF}" type="VALUE">
                      <a:rPr lang="en-US" altLang="ko-KR" baseline="0"/>
                      <a:pPr/>
                      <a:t>[값]</a:t>
                    </a:fld>
                    <a:endParaRPr lang="en-US" altLang="ko-KR" baseline="0"/>
                  </a:p>
                </c:rich>
              </c:tx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4B1-4A86-ADE1-ED41188D8E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B1-4A86-ADE1-ED41188D8E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B1-4A86-ADE1-ED41188D8E0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>
          <a:outerShdw blurRad="50800" dist="50800" dir="1200000" algn="ctr" rotWithShape="0">
            <a:srgbClr val="000000">
              <a:alpha val="43137"/>
            </a:srgbClr>
          </a:outerShdw>
        </a:effectLst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3AE6F833-57C2-35A0-1708-F2E2C3C6CFFE}"/>
            </a:ext>
          </a:extLst>
        </xdr:cNvPr>
        <xdr:cNvSpPr/>
      </xdr:nvSpPr>
      <xdr:spPr>
        <a:xfrm>
          <a:off x="5486400" y="883920"/>
          <a:ext cx="86106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7620</xdr:colOff>
      <xdr:row>3</xdr:row>
      <xdr:rowOff>0</xdr:rowOff>
    </xdr:to>
    <xdr:sp macro="[0]!서식적용" textlink="">
      <xdr:nvSpPr>
        <xdr:cNvPr id="5" name="사각형: 빗면 4">
          <a:extLst>
            <a:ext uri="{FF2B5EF4-FFF2-40B4-BE49-F238E27FC236}">
              <a16:creationId xmlns:a16="http://schemas.microsoft.com/office/drawing/2014/main" id="{70068C3B-F44E-4103-A2BA-A0878E6CB714}"/>
            </a:ext>
          </a:extLst>
        </xdr:cNvPr>
        <xdr:cNvSpPr/>
      </xdr:nvSpPr>
      <xdr:spPr>
        <a:xfrm>
          <a:off x="5494020" y="220980"/>
          <a:ext cx="86106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15240</xdr:rowOff>
    </xdr:from>
    <xdr:to>
      <xdr:col>6</xdr:col>
      <xdr:colOff>0</xdr:colOff>
      <xdr:row>21</xdr:row>
      <xdr:rowOff>15240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68580</xdr:rowOff>
        </xdr:from>
        <xdr:to>
          <xdr:col>4</xdr:col>
          <xdr:colOff>678180</xdr:colOff>
          <xdr:row>1</xdr:row>
          <xdr:rowOff>175260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8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태희" refreshedDate="46016.485878472224" backgroundQuery="1" createdVersion="8" refreshedVersion="8" minRefreshableVersion="3" recordCount="26" xr:uid="{408A3689-7C5F-41B1-A47D-6B7DC5EE0A76}">
  <cacheSource type="external" connectionId="2"/>
  <cacheFields count="4">
    <cacheField name="지역" numFmtId="0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>
      <sharedItems count="2">
        <s v="직영"/>
        <s v="위탁"/>
      </sharedItems>
    </cacheField>
    <cacheField name="면적" numFmtId="0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8EEFB2-38D4-4F9D-812E-2013809AA320}" name="피벗 테이블3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4" firstHeaderRow="1" firstDataRow="1" firstDataCol="2" rowPageCount="1" colPageCount="1"/>
  <pivotFields count="4">
    <pivotField axis="axisRow" compact="0" subtotalTop="0" showAll="0" defaultSubtotal="0">
      <items count="8">
        <item h="1" x="6"/>
        <item h="1" x="3"/>
        <item x="7"/>
        <item x="1"/>
        <item h="1" x="0"/>
        <item h="1" x="5"/>
        <item h="1" x="4"/>
        <item x="2"/>
      </items>
    </pivotField>
    <pivotField axis="axisPage" compact="0" subtotalTop="0" showAll="0" defaultSubtotal="0">
      <items count="2">
        <item x="1"/>
        <item x="0"/>
      </items>
    </pivotField>
    <pivotField dataField="1" compact="0" subtotalTop="0" showAll="0" defaultSubtotal="0">
      <items count="25">
        <item x="8"/>
        <item x="3"/>
        <item x="4"/>
        <item x="11"/>
        <item x="9"/>
        <item x="17"/>
        <item x="7"/>
        <item x="6"/>
        <item x="15"/>
        <item x="1"/>
        <item x="23"/>
        <item x="2"/>
        <item x="14"/>
        <item x="12"/>
        <item x="13"/>
        <item x="20"/>
        <item x="10"/>
        <item x="24"/>
        <item x="18"/>
        <item x="5"/>
        <item x="16"/>
        <item x="22"/>
        <item x="21"/>
        <item x="19"/>
        <item x="0"/>
      </items>
    </pivotField>
    <pivotField dataField="1" compact="0" subtotalTop="0" showAll="0" defaultSubtotal="0">
      <items count="4">
        <item x="3"/>
        <item x="0"/>
        <item x="1"/>
        <item x="2"/>
      </items>
    </pivotField>
  </pivotFields>
  <rowFields count="2">
    <field x="0"/>
    <field x="-2"/>
  </rowFields>
  <rowItems count="11">
    <i>
      <x v="2"/>
    </i>
    <i r="1">
      <x/>
    </i>
    <i r="1" i="1">
      <x v="1"/>
    </i>
    <i>
      <x v="3"/>
    </i>
    <i r="1">
      <x/>
    </i>
    <i r="1" i="1">
      <x v="1"/>
    </i>
    <i>
      <x v="7"/>
    </i>
    <i r="1">
      <x/>
    </i>
    <i r="1" i="1">
      <x v="1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zoomScale="85" zoomScaleNormal="85" workbookViewId="0">
      <selection activeCell="A31" sqref="A31"/>
    </sheetView>
  </sheetViews>
  <sheetFormatPr defaultRowHeight="17.399999999999999" x14ac:dyDescent="0.4"/>
  <cols>
    <col min="1" max="1" width="8" customWidth="1"/>
    <col min="2" max="2" width="5.59765625" customWidth="1"/>
    <col min="3" max="3" width="14.19921875" customWidth="1"/>
    <col min="4" max="4" width="12.09765625" customWidth="1"/>
    <col min="5" max="5" width="5.8984375" customWidth="1"/>
    <col min="6" max="6" width="35.3984375" customWidth="1"/>
    <col min="7" max="7" width="8.3984375" customWidth="1"/>
    <col min="8" max="8" width="20.59765625" customWidth="1"/>
  </cols>
  <sheetData>
    <row r="2" spans="1:8" x14ac:dyDescent="0.4">
      <c r="A2" t="s">
        <v>1</v>
      </c>
    </row>
    <row r="3" spans="1:8" x14ac:dyDescent="0.4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4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4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4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4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4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4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4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4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4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4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4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4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4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4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4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4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4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4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4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4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4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4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4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4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4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4">
      <c r="A30" s="15" t="s">
        <v>206</v>
      </c>
    </row>
    <row r="31" spans="1:8" x14ac:dyDescent="0.4">
      <c r="A31" t="b">
        <f>AND(YEAR(D4)&gt;=2018,OR(RIGHT(H4,3)="일요일",RIGHT(H4,3)="공휴일"))</f>
        <v>1</v>
      </c>
    </row>
    <row r="33" spans="1:5" x14ac:dyDescent="0.4">
      <c r="A33" t="s">
        <v>4</v>
      </c>
      <c r="B33" t="s">
        <v>5</v>
      </c>
      <c r="C33" t="s">
        <v>147</v>
      </c>
      <c r="D33" t="s">
        <v>8</v>
      </c>
      <c r="E33" t="s">
        <v>11</v>
      </c>
    </row>
    <row r="34" spans="1:5" x14ac:dyDescent="0.4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4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4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4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4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opLeftCell="F1" workbookViewId="0">
      <selection activeCell="M9" sqref="M9"/>
    </sheetView>
  </sheetViews>
  <sheetFormatPr defaultRowHeight="17.399999999999999" x14ac:dyDescent="0.4"/>
  <cols>
    <col min="1" max="1" width="8.3984375" customWidth="1"/>
    <col min="2" max="2" width="5.19921875" bestFit="1" customWidth="1"/>
    <col min="3" max="3" width="8.59765625" customWidth="1"/>
    <col min="5" max="5" width="5.19921875" bestFit="1" customWidth="1"/>
    <col min="6" max="6" width="35.3984375" customWidth="1"/>
    <col min="7" max="7" width="9" bestFit="1" customWidth="1"/>
    <col min="8" max="8" width="20.5" customWidth="1"/>
    <col min="9" max="9" width="32.8984375" customWidth="1"/>
    <col min="10" max="10" width="2.8984375" customWidth="1"/>
    <col min="12" max="12" width="17.5" bestFit="1" customWidth="1"/>
    <col min="13" max="13" width="5.5" bestFit="1" customWidth="1"/>
    <col min="14" max="15" width="6.09765625" bestFit="1" customWidth="1"/>
  </cols>
  <sheetData>
    <row r="2" spans="1:15" x14ac:dyDescent="0.4">
      <c r="A2" t="s">
        <v>0</v>
      </c>
      <c r="H2" t="s">
        <v>2</v>
      </c>
      <c r="I2" s="3">
        <v>45332</v>
      </c>
      <c r="K2" t="s">
        <v>3</v>
      </c>
    </row>
    <row r="3" spans="1:15" x14ac:dyDescent="0.4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4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/>
      <c r="K4" s="1" t="s">
        <v>19</v>
      </c>
      <c r="L4" s="2" cm="1">
        <f t="array" ref="L4">ROUNDDOWN(AVERAGE(IF(YEAR($I$2)-YEAR($D$4:$D$28)&gt;=20,$E$4:$E$28)),0)</f>
        <v>289</v>
      </c>
    </row>
    <row r="5" spans="1:15" x14ac:dyDescent="0.4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/>
      <c r="K5" s="1" t="s">
        <v>16</v>
      </c>
      <c r="L5" s="2"/>
    </row>
    <row r="6" spans="1:15" x14ac:dyDescent="0.4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/>
    </row>
    <row r="7" spans="1:15" x14ac:dyDescent="0.4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/>
      <c r="K7" t="s">
        <v>30</v>
      </c>
    </row>
    <row r="8" spans="1:15" x14ac:dyDescent="0.4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/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4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/>
      <c r="K9" s="1" t="s">
        <v>40</v>
      </c>
      <c r="L9" s="2" cm="1">
        <f t="array" ref="L9">SUM(($B$4:$B$28="서울"),($C$4:$C$28="직영"),1)</f>
        <v>1</v>
      </c>
      <c r="M9" s="1"/>
      <c r="N9" s="1"/>
      <c r="O9" s="1"/>
    </row>
    <row r="10" spans="1:15" x14ac:dyDescent="0.4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/>
      <c r="K10" s="1" t="s">
        <v>15</v>
      </c>
      <c r="L10" s="2"/>
      <c r="M10" s="1"/>
      <c r="N10" s="1"/>
      <c r="O10" s="1"/>
    </row>
    <row r="11" spans="1:15" x14ac:dyDescent="0.4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/>
      <c r="K11" s="1" t="s">
        <v>21</v>
      </c>
      <c r="L11" s="2"/>
      <c r="M11" s="1"/>
      <c r="N11" s="1"/>
      <c r="O11" s="1"/>
    </row>
    <row r="12" spans="1:15" x14ac:dyDescent="0.4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/>
      <c r="K12" s="1" t="s">
        <v>25</v>
      </c>
      <c r="L12" s="2"/>
      <c r="M12" s="1"/>
      <c r="N12" s="1"/>
      <c r="O12" s="1"/>
    </row>
    <row r="13" spans="1:15" x14ac:dyDescent="0.4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/>
      <c r="K13" s="1" t="s">
        <v>42</v>
      </c>
      <c r="L13" s="2"/>
      <c r="M13" s="1"/>
      <c r="N13" s="1"/>
      <c r="O13" s="1"/>
    </row>
    <row r="14" spans="1:15" x14ac:dyDescent="0.4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/>
      <c r="K14" s="1" t="s">
        <v>28</v>
      </c>
      <c r="L14" s="2"/>
      <c r="M14" s="1"/>
      <c r="N14" s="1"/>
      <c r="O14" s="1"/>
    </row>
    <row r="15" spans="1:15" x14ac:dyDescent="0.4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/>
      <c r="K15" s="1" t="s">
        <v>50</v>
      </c>
      <c r="L15" s="2"/>
      <c r="M15" s="1"/>
      <c r="N15" s="1"/>
      <c r="O15" s="1"/>
    </row>
    <row r="16" spans="1:15" x14ac:dyDescent="0.4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/>
      <c r="K16" s="1" t="s">
        <v>32</v>
      </c>
      <c r="L16" s="2"/>
      <c r="M16" s="1"/>
      <c r="N16" s="1"/>
      <c r="O16" s="1"/>
    </row>
    <row r="17" spans="1:14" x14ac:dyDescent="0.4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/>
    </row>
    <row r="18" spans="1:14" x14ac:dyDescent="0.4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/>
      <c r="K18" t="s">
        <v>55</v>
      </c>
    </row>
    <row r="19" spans="1:14" x14ac:dyDescent="0.4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/>
      <c r="K19" s="1" t="s">
        <v>6</v>
      </c>
      <c r="L19" s="6" t="s">
        <v>4</v>
      </c>
    </row>
    <row r="20" spans="1:14" x14ac:dyDescent="0.4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/>
      <c r="K20" s="1" t="s">
        <v>19</v>
      </c>
      <c r="L20" s="1"/>
    </row>
    <row r="21" spans="1:14" x14ac:dyDescent="0.4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/>
      <c r="K21" s="1" t="s">
        <v>16</v>
      </c>
      <c r="L21" s="1"/>
      <c r="N21" s="5"/>
    </row>
    <row r="22" spans="1:14" x14ac:dyDescent="0.4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/>
    </row>
    <row r="23" spans="1:14" x14ac:dyDescent="0.4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/>
    </row>
    <row r="24" spans="1:14" x14ac:dyDescent="0.4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/>
    </row>
    <row r="25" spans="1:14" x14ac:dyDescent="0.4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/>
    </row>
    <row r="26" spans="1:14" x14ac:dyDescent="0.4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/>
    </row>
    <row r="27" spans="1:14" x14ac:dyDescent="0.4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/>
    </row>
    <row r="28" spans="1:14" x14ac:dyDescent="0.4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CCCA9-E796-4B91-9CDD-7A21AD4E44A0}">
  <sheetPr codeName="Sheet2"/>
  <dimension ref="A1"/>
  <sheetViews>
    <sheetView workbookViewId="0">
      <selection activeCell="E14" sqref="E14"/>
    </sheetView>
  </sheetViews>
  <sheetFormatPr defaultRowHeight="17.399999999999999" x14ac:dyDescent="0.4"/>
  <cols>
    <col min="1" max="1" width="8.59765625" bestFit="1" customWidth="1"/>
    <col min="2" max="2" width="14.09765625" bestFit="1" customWidth="1"/>
    <col min="3" max="3" width="6.5" bestFit="1" customWidth="1"/>
    <col min="4" max="10" width="7" bestFit="1" customWidth="1"/>
    <col min="11" max="11" width="6.796875" bestFit="1" customWidth="1"/>
  </cols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14816-57AD-4289-80FA-B25E5CB80560}">
  <sheetPr codeName="Sheet9"/>
  <dimension ref="D2:D27"/>
  <sheetViews>
    <sheetView workbookViewId="0"/>
  </sheetViews>
  <sheetFormatPr defaultRowHeight="17.399999999999999" x14ac:dyDescent="0.4"/>
  <cols>
    <col min="1" max="1" width="10.59765625" bestFit="1" customWidth="1"/>
    <col min="2" max="2" width="7" bestFit="1" customWidth="1"/>
    <col min="3" max="3" width="10.59765625" bestFit="1" customWidth="1"/>
    <col min="4" max="4" width="15.19921875" bestFit="1" customWidth="1"/>
    <col min="5" max="5" width="7" bestFit="1" customWidth="1"/>
    <col min="6" max="6" width="36.5" bestFit="1" customWidth="1"/>
    <col min="7" max="7" width="10.59765625" bestFit="1" customWidth="1"/>
  </cols>
  <sheetData>
    <row r="2" spans="4:4" x14ac:dyDescent="0.4">
      <c r="D2" s="16"/>
    </row>
    <row r="3" spans="4:4" x14ac:dyDescent="0.4">
      <c r="D3" s="16"/>
    </row>
    <row r="4" spans="4:4" x14ac:dyDescent="0.4">
      <c r="D4" s="16"/>
    </row>
    <row r="5" spans="4:4" x14ac:dyDescent="0.4">
      <c r="D5" s="16"/>
    </row>
    <row r="6" spans="4:4" x14ac:dyDescent="0.4">
      <c r="D6" s="16"/>
    </row>
    <row r="7" spans="4:4" x14ac:dyDescent="0.4">
      <c r="D7" s="16"/>
    </row>
    <row r="8" spans="4:4" x14ac:dyDescent="0.4">
      <c r="D8" s="16"/>
    </row>
    <row r="9" spans="4:4" x14ac:dyDescent="0.4">
      <c r="D9" s="16"/>
    </row>
    <row r="10" spans="4:4" x14ac:dyDescent="0.4">
      <c r="D10" s="16"/>
    </row>
    <row r="11" spans="4:4" x14ac:dyDescent="0.4">
      <c r="D11" s="16"/>
    </row>
    <row r="12" spans="4:4" x14ac:dyDescent="0.4">
      <c r="D12" s="16"/>
    </row>
    <row r="13" spans="4:4" x14ac:dyDescent="0.4">
      <c r="D13" s="16"/>
    </row>
    <row r="14" spans="4:4" x14ac:dyDescent="0.4">
      <c r="D14" s="16"/>
    </row>
    <row r="15" spans="4:4" x14ac:dyDescent="0.4">
      <c r="D15" s="16"/>
    </row>
    <row r="16" spans="4:4" x14ac:dyDescent="0.4">
      <c r="D16" s="16"/>
    </row>
    <row r="17" spans="4:4" x14ac:dyDescent="0.4">
      <c r="D17" s="16"/>
    </row>
    <row r="18" spans="4:4" x14ac:dyDescent="0.4">
      <c r="D18" s="16"/>
    </row>
    <row r="19" spans="4:4" x14ac:dyDescent="0.4">
      <c r="D19" s="16"/>
    </row>
    <row r="20" spans="4:4" x14ac:dyDescent="0.4">
      <c r="D20" s="16"/>
    </row>
    <row r="21" spans="4:4" x14ac:dyDescent="0.4">
      <c r="D21" s="16"/>
    </row>
    <row r="22" spans="4:4" x14ac:dyDescent="0.4">
      <c r="D22" s="16"/>
    </row>
    <row r="23" spans="4:4" x14ac:dyDescent="0.4">
      <c r="D23" s="16"/>
    </row>
    <row r="24" spans="4:4" x14ac:dyDescent="0.4">
      <c r="D24" s="16"/>
    </row>
    <row r="25" spans="4:4" x14ac:dyDescent="0.4">
      <c r="D25" s="16"/>
    </row>
    <row r="26" spans="4:4" x14ac:dyDescent="0.4">
      <c r="D26" s="16"/>
    </row>
    <row r="27" spans="4:4" x14ac:dyDescent="0.4">
      <c r="D27" s="16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4"/>
  <sheetViews>
    <sheetView workbookViewId="0">
      <selection activeCell="C8" sqref="C8"/>
    </sheetView>
  </sheetViews>
  <sheetFormatPr defaultRowHeight="17.399999999999999" x14ac:dyDescent="0.4"/>
  <sheetData>
    <row r="1" spans="1:3" x14ac:dyDescent="0.4">
      <c r="A1" s="17" t="s">
        <v>86</v>
      </c>
      <c r="B1" t="s">
        <v>207</v>
      </c>
    </row>
    <row r="3" spans="1:3" x14ac:dyDescent="0.4">
      <c r="A3" s="17" t="s">
        <v>85</v>
      </c>
      <c r="B3" s="17" t="s">
        <v>210</v>
      </c>
    </row>
    <row r="4" spans="1:3" x14ac:dyDescent="0.4">
      <c r="A4" t="s">
        <v>108</v>
      </c>
      <c r="C4" s="18"/>
    </row>
    <row r="5" spans="1:3" x14ac:dyDescent="0.4">
      <c r="B5" t="s">
        <v>209</v>
      </c>
      <c r="C5" s="18">
        <v>226.5</v>
      </c>
    </row>
    <row r="6" spans="1:3" x14ac:dyDescent="0.4">
      <c r="B6" t="s">
        <v>208</v>
      </c>
      <c r="C6" s="18">
        <v>1</v>
      </c>
    </row>
    <row r="7" spans="1:3" x14ac:dyDescent="0.4">
      <c r="A7" t="s">
        <v>92</v>
      </c>
      <c r="C7" s="18"/>
    </row>
    <row r="8" spans="1:3" x14ac:dyDescent="0.4">
      <c r="B8" t="s">
        <v>209</v>
      </c>
      <c r="C8" s="18">
        <v>265.33333333333331</v>
      </c>
    </row>
    <row r="9" spans="1:3" x14ac:dyDescent="0.4">
      <c r="B9" t="s">
        <v>208</v>
      </c>
      <c r="C9" s="18">
        <v>0.66666666666666663</v>
      </c>
    </row>
    <row r="10" spans="1:3" x14ac:dyDescent="0.4">
      <c r="A10" t="s">
        <v>96</v>
      </c>
      <c r="C10" s="18"/>
    </row>
    <row r="11" spans="1:3" x14ac:dyDescent="0.4">
      <c r="B11" t="s">
        <v>209</v>
      </c>
      <c r="C11" s="18">
        <v>239.33333333333334</v>
      </c>
    </row>
    <row r="12" spans="1:3" x14ac:dyDescent="0.4">
      <c r="B12" t="s">
        <v>208</v>
      </c>
      <c r="C12" s="18">
        <v>1.6666666666666667</v>
      </c>
    </row>
    <row r="13" spans="1:3" x14ac:dyDescent="0.4">
      <c r="A13" t="s">
        <v>211</v>
      </c>
      <c r="C13" s="18">
        <v>245.875</v>
      </c>
    </row>
    <row r="14" spans="1:3" x14ac:dyDescent="0.4">
      <c r="A14" t="s">
        <v>212</v>
      </c>
      <c r="C14" s="18">
        <v>1.125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I3" sqref="I3"/>
    </sheetView>
  </sheetViews>
  <sheetFormatPr defaultRowHeight="17.399999999999999" x14ac:dyDescent="0.4"/>
  <cols>
    <col min="1" max="1" width="8.3984375" customWidth="1"/>
    <col min="2" max="2" width="11" bestFit="1" customWidth="1"/>
    <col min="7" max="7" width="1.8984375" customWidth="1"/>
    <col min="8" max="8" width="10.69921875" customWidth="1"/>
    <col min="10" max="10" width="8.3984375" bestFit="1" customWidth="1"/>
  </cols>
  <sheetData>
    <row r="1" spans="1:10" x14ac:dyDescent="0.4">
      <c r="C1" t="s">
        <v>0</v>
      </c>
      <c r="H1" t="s">
        <v>3</v>
      </c>
    </row>
    <row r="2" spans="1:10" x14ac:dyDescent="0.4">
      <c r="A2" s="9" t="s">
        <v>163</v>
      </c>
      <c r="B2" s="9" t="s">
        <v>148</v>
      </c>
      <c r="C2" s="19" t="s">
        <v>149</v>
      </c>
      <c r="D2" s="9" t="s">
        <v>150</v>
      </c>
      <c r="E2" s="9" t="s">
        <v>151</v>
      </c>
      <c r="F2" s="9" t="s">
        <v>152</v>
      </c>
      <c r="H2" s="9" t="s">
        <v>213</v>
      </c>
      <c r="I2" s="9" t="s">
        <v>214</v>
      </c>
      <c r="J2" s="9" t="s">
        <v>215</v>
      </c>
    </row>
    <row r="3" spans="1:10" x14ac:dyDescent="0.4">
      <c r="A3" s="1" t="s">
        <v>154</v>
      </c>
      <c r="B3" s="1" t="s">
        <v>153</v>
      </c>
      <c r="C3" s="8">
        <v>190000</v>
      </c>
      <c r="D3" s="8">
        <v>51600</v>
      </c>
      <c r="E3" s="1" t="s">
        <v>164</v>
      </c>
      <c r="F3" s="8">
        <v>22600</v>
      </c>
      <c r="H3" s="2" t="str" cm="1">
        <f t="array" ref="H3:H7">_xlfn.UNIQUE($B$3:$B$22)</f>
        <v>효도관광</v>
      </c>
      <c r="I3" s="10"/>
      <c r="J3" s="10"/>
    </row>
    <row r="4" spans="1:10" x14ac:dyDescent="0.4">
      <c r="A4" s="1" t="s">
        <v>156</v>
      </c>
      <c r="B4" s="1" t="s">
        <v>155</v>
      </c>
      <c r="C4" s="8">
        <v>876000</v>
      </c>
      <c r="D4" s="8">
        <v>356400</v>
      </c>
      <c r="E4" s="1" t="s">
        <v>165</v>
      </c>
      <c r="F4" s="8">
        <v>119400</v>
      </c>
      <c r="H4" s="2" t="str">
        <v>자유여행</v>
      </c>
      <c r="I4" s="10"/>
      <c r="J4" s="10"/>
    </row>
    <row r="5" spans="1:10" x14ac:dyDescent="0.4">
      <c r="A5" s="1" t="s">
        <v>158</v>
      </c>
      <c r="B5" s="1" t="s">
        <v>157</v>
      </c>
      <c r="C5" s="8">
        <v>663000</v>
      </c>
      <c r="D5" s="8">
        <v>130500</v>
      </c>
      <c r="E5" s="1" t="s">
        <v>166</v>
      </c>
      <c r="F5" s="8">
        <v>27300</v>
      </c>
      <c r="H5" s="2" t="str">
        <v>모임여행</v>
      </c>
      <c r="I5" s="10"/>
      <c r="J5" s="10"/>
    </row>
    <row r="6" spans="1:10" x14ac:dyDescent="0.4">
      <c r="A6" s="1" t="s">
        <v>160</v>
      </c>
      <c r="B6" s="1" t="s">
        <v>159</v>
      </c>
      <c r="C6" s="8">
        <v>632000</v>
      </c>
      <c r="D6" s="8">
        <v>81000</v>
      </c>
      <c r="E6" s="1" t="s">
        <v>167</v>
      </c>
      <c r="F6" s="8">
        <v>159000</v>
      </c>
      <c r="H6" s="2" t="str">
        <v>패키지관광</v>
      </c>
      <c r="I6" s="10"/>
      <c r="J6" s="10"/>
    </row>
    <row r="7" spans="1:10" x14ac:dyDescent="0.4">
      <c r="A7" s="1" t="s">
        <v>154</v>
      </c>
      <c r="B7" s="1" t="s">
        <v>159</v>
      </c>
      <c r="C7" s="8">
        <v>195000</v>
      </c>
      <c r="D7" s="8">
        <v>54900</v>
      </c>
      <c r="E7" s="1" t="s">
        <v>168</v>
      </c>
      <c r="F7" s="8">
        <v>14200</v>
      </c>
      <c r="H7" s="2" t="str">
        <v>가족여행</v>
      </c>
      <c r="I7" s="10"/>
      <c r="J7" s="10"/>
    </row>
    <row r="8" spans="1:10" x14ac:dyDescent="0.4">
      <c r="A8" s="1" t="s">
        <v>158</v>
      </c>
      <c r="B8" s="1" t="s">
        <v>155</v>
      </c>
      <c r="C8" s="8">
        <v>375000</v>
      </c>
      <c r="D8" s="8">
        <v>94500</v>
      </c>
      <c r="E8" s="1" t="s">
        <v>169</v>
      </c>
      <c r="F8" s="8">
        <v>48000</v>
      </c>
    </row>
    <row r="9" spans="1:10" x14ac:dyDescent="0.4">
      <c r="A9" s="1" t="s">
        <v>156</v>
      </c>
      <c r="B9" s="1" t="s">
        <v>153</v>
      </c>
      <c r="C9" s="8">
        <v>744000</v>
      </c>
      <c r="D9" s="8">
        <v>151200</v>
      </c>
      <c r="E9" s="1" t="s">
        <v>170</v>
      </c>
      <c r="F9" s="8">
        <v>34800</v>
      </c>
    </row>
    <row r="10" spans="1:10" x14ac:dyDescent="0.4">
      <c r="A10" s="1" t="s">
        <v>161</v>
      </c>
      <c r="B10" s="1" t="s">
        <v>159</v>
      </c>
      <c r="C10" s="8">
        <v>358000</v>
      </c>
      <c r="D10" s="8">
        <v>128400</v>
      </c>
      <c r="E10" s="1" t="s">
        <v>171</v>
      </c>
      <c r="F10" s="8">
        <v>45000</v>
      </c>
    </row>
    <row r="11" spans="1:10" x14ac:dyDescent="0.4">
      <c r="A11" s="1" t="s">
        <v>154</v>
      </c>
      <c r="B11" s="1" t="s">
        <v>155</v>
      </c>
      <c r="C11" s="8">
        <v>210000</v>
      </c>
      <c r="D11" s="8">
        <v>50800</v>
      </c>
      <c r="E11" s="1" t="s">
        <v>172</v>
      </c>
      <c r="F11" s="8">
        <v>18500</v>
      </c>
    </row>
    <row r="12" spans="1:10" x14ac:dyDescent="0.4">
      <c r="A12" s="1" t="s">
        <v>158</v>
      </c>
      <c r="B12" s="1" t="s">
        <v>162</v>
      </c>
      <c r="C12" s="8">
        <v>495000</v>
      </c>
      <c r="D12" s="8">
        <v>118800</v>
      </c>
      <c r="E12" s="1" t="s">
        <v>173</v>
      </c>
      <c r="F12" s="8">
        <v>49500</v>
      </c>
    </row>
    <row r="13" spans="1:10" x14ac:dyDescent="0.4">
      <c r="A13" s="1" t="s">
        <v>161</v>
      </c>
      <c r="B13" s="1" t="s">
        <v>153</v>
      </c>
      <c r="C13" s="8">
        <v>194000</v>
      </c>
      <c r="D13" s="8">
        <v>118800</v>
      </c>
      <c r="E13" s="1" t="s">
        <v>174</v>
      </c>
      <c r="F13" s="8">
        <v>35000</v>
      </c>
    </row>
    <row r="14" spans="1:10" x14ac:dyDescent="0.4">
      <c r="A14" s="1" t="s">
        <v>156</v>
      </c>
      <c r="B14" s="1" t="s">
        <v>155</v>
      </c>
      <c r="C14" s="8">
        <v>568000</v>
      </c>
      <c r="D14" s="8">
        <v>150000</v>
      </c>
      <c r="E14" s="1" t="s">
        <v>175</v>
      </c>
      <c r="F14" s="8">
        <v>290600</v>
      </c>
    </row>
    <row r="15" spans="1:10" x14ac:dyDescent="0.4">
      <c r="A15" s="1" t="s">
        <v>160</v>
      </c>
      <c r="B15" s="1" t="s">
        <v>157</v>
      </c>
      <c r="C15" s="8">
        <v>604000</v>
      </c>
      <c r="D15" s="8">
        <v>141600</v>
      </c>
      <c r="E15" s="1" t="s">
        <v>176</v>
      </c>
      <c r="F15" s="8">
        <v>82000</v>
      </c>
    </row>
    <row r="16" spans="1:10" x14ac:dyDescent="0.4">
      <c r="A16" s="1" t="s">
        <v>160</v>
      </c>
      <c r="B16" s="1" t="s">
        <v>153</v>
      </c>
      <c r="C16" s="8">
        <v>680000</v>
      </c>
      <c r="D16" s="8">
        <v>201600</v>
      </c>
      <c r="E16" s="1" t="s">
        <v>177</v>
      </c>
      <c r="F16" s="8">
        <v>26000</v>
      </c>
    </row>
    <row r="17" spans="1:6" x14ac:dyDescent="0.4">
      <c r="A17" s="1" t="s">
        <v>154</v>
      </c>
      <c r="B17" s="1" t="s">
        <v>159</v>
      </c>
      <c r="C17" s="8">
        <v>194000</v>
      </c>
      <c r="D17" s="8">
        <v>32100</v>
      </c>
      <c r="E17" s="1" t="s">
        <v>178</v>
      </c>
      <c r="F17" s="8">
        <v>24300</v>
      </c>
    </row>
    <row r="18" spans="1:6" x14ac:dyDescent="0.4">
      <c r="A18" s="1" t="s">
        <v>158</v>
      </c>
      <c r="B18" s="1" t="s">
        <v>159</v>
      </c>
      <c r="C18" s="8">
        <v>597000</v>
      </c>
      <c r="D18" s="8">
        <v>372800</v>
      </c>
      <c r="E18" s="1" t="s">
        <v>179</v>
      </c>
      <c r="F18" s="8">
        <v>41100</v>
      </c>
    </row>
    <row r="19" spans="1:6" x14ac:dyDescent="0.4">
      <c r="A19" s="1" t="s">
        <v>161</v>
      </c>
      <c r="B19" s="1" t="s">
        <v>162</v>
      </c>
      <c r="C19" s="8">
        <v>336000</v>
      </c>
      <c r="D19" s="8">
        <v>95800</v>
      </c>
      <c r="E19" s="1" t="s">
        <v>180</v>
      </c>
      <c r="F19" s="8">
        <v>18800</v>
      </c>
    </row>
    <row r="20" spans="1:6" x14ac:dyDescent="0.4">
      <c r="A20" s="1" t="s">
        <v>158</v>
      </c>
      <c r="B20" s="1" t="s">
        <v>159</v>
      </c>
      <c r="C20" s="8">
        <v>469000</v>
      </c>
      <c r="D20" s="8">
        <v>147600</v>
      </c>
      <c r="E20" s="1" t="s">
        <v>181</v>
      </c>
      <c r="F20" s="8">
        <v>159700</v>
      </c>
    </row>
    <row r="21" spans="1:6" x14ac:dyDescent="0.4">
      <c r="A21" s="1" t="s">
        <v>161</v>
      </c>
      <c r="B21" s="1" t="s">
        <v>155</v>
      </c>
      <c r="C21" s="8">
        <v>394000</v>
      </c>
      <c r="D21" s="8">
        <v>75600</v>
      </c>
      <c r="E21" s="1" t="s">
        <v>182</v>
      </c>
      <c r="F21" s="8">
        <v>42200</v>
      </c>
    </row>
    <row r="22" spans="1:6" x14ac:dyDescent="0.4">
      <c r="A22" s="1" t="s">
        <v>158</v>
      </c>
      <c r="B22" s="1" t="s">
        <v>162</v>
      </c>
      <c r="C22" s="8">
        <v>502000</v>
      </c>
      <c r="D22" s="8">
        <v>197200</v>
      </c>
      <c r="E22" s="1" t="s">
        <v>183</v>
      </c>
      <c r="F22" s="8">
        <v>93200</v>
      </c>
    </row>
  </sheetData>
  <sortState xmlns:xlrd2="http://schemas.microsoft.com/office/spreadsheetml/2017/richdata2" columnSort="1" ref="A1:J2">
    <sortCondition ref="A2:J2" customList="접수번호,종류,기간,숙박비,교통비,식비"/>
  </sortState>
  <dataConsolidate function="max">
    <dataRefs count="2">
      <dataRef ref="B2:B22" sheet="분석작업-2"/>
      <dataRef ref="D2:D22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K27"/>
  <sheetViews>
    <sheetView tabSelected="1" workbookViewId="0">
      <selection activeCell="G11" sqref="G11"/>
    </sheetView>
  </sheetViews>
  <sheetFormatPr defaultRowHeight="17.399999999999999" x14ac:dyDescent="0.4"/>
  <cols>
    <col min="1" max="1" width="8.19921875" customWidth="1"/>
    <col min="2" max="2" width="5.19921875" bestFit="1" customWidth="1"/>
    <col min="3" max="3" width="9" bestFit="1" customWidth="1"/>
    <col min="4" max="4" width="35" customWidth="1"/>
    <col min="5" max="5" width="13" bestFit="1" customWidth="1"/>
    <col min="6" max="6" width="1.69921875" customWidth="1"/>
    <col min="7" max="7" width="11.19921875" customWidth="1"/>
  </cols>
  <sheetData>
    <row r="1" spans="1:11" x14ac:dyDescent="0.4">
      <c r="A1" t="s">
        <v>0</v>
      </c>
    </row>
    <row r="2" spans="1:11" x14ac:dyDescent="0.4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  <c r="G2" s="20"/>
    </row>
    <row r="3" spans="1:11" x14ac:dyDescent="0.4">
      <c r="A3" s="1" t="s">
        <v>129</v>
      </c>
      <c r="B3" s="1" t="s">
        <v>48</v>
      </c>
      <c r="C3" s="1" t="s">
        <v>101</v>
      </c>
      <c r="D3" s="2" t="s">
        <v>130</v>
      </c>
      <c r="E3" s="22">
        <v>0.33999999999999997</v>
      </c>
      <c r="I3" s="21"/>
    </row>
    <row r="4" spans="1:11" x14ac:dyDescent="0.4">
      <c r="A4" s="1" t="s">
        <v>91</v>
      </c>
      <c r="B4" s="1" t="s">
        <v>92</v>
      </c>
      <c r="C4" s="1" t="s">
        <v>93</v>
      </c>
      <c r="D4" s="2" t="s">
        <v>94</v>
      </c>
      <c r="E4" s="22">
        <v>0.13999999999999996</v>
      </c>
      <c r="G4" s="21"/>
      <c r="H4" s="21"/>
      <c r="I4" s="21"/>
    </row>
    <row r="5" spans="1:11" x14ac:dyDescent="0.4">
      <c r="A5" s="1" t="s">
        <v>137</v>
      </c>
      <c r="B5" s="1" t="s">
        <v>96</v>
      </c>
      <c r="C5" s="1" t="s">
        <v>93</v>
      </c>
      <c r="D5" s="2" t="s">
        <v>115</v>
      </c>
      <c r="E5" s="22">
        <v>-0.27</v>
      </c>
      <c r="G5" s="21"/>
      <c r="I5" s="21"/>
      <c r="J5" s="21"/>
    </row>
    <row r="6" spans="1:11" x14ac:dyDescent="0.4">
      <c r="A6" s="1" t="s">
        <v>99</v>
      </c>
      <c r="B6" s="1" t="s">
        <v>100</v>
      </c>
      <c r="C6" s="1" t="s">
        <v>101</v>
      </c>
      <c r="D6" s="2" t="s">
        <v>102</v>
      </c>
      <c r="E6" s="22">
        <v>0.30000000000000004</v>
      </c>
    </row>
    <row r="7" spans="1:11" x14ac:dyDescent="0.4">
      <c r="A7" s="1" t="s">
        <v>141</v>
      </c>
      <c r="B7" s="1" t="s">
        <v>113</v>
      </c>
      <c r="C7" s="1" t="s">
        <v>101</v>
      </c>
      <c r="D7" s="2" t="s">
        <v>106</v>
      </c>
      <c r="E7" s="22">
        <v>0</v>
      </c>
    </row>
    <row r="8" spans="1:11" x14ac:dyDescent="0.4">
      <c r="A8" s="1" t="s">
        <v>104</v>
      </c>
      <c r="B8" s="1" t="s">
        <v>105</v>
      </c>
      <c r="C8" s="1" t="s">
        <v>101</v>
      </c>
      <c r="D8" s="2" t="s">
        <v>106</v>
      </c>
      <c r="E8" s="22">
        <v>0.38</v>
      </c>
      <c r="H8" s="21"/>
    </row>
    <row r="9" spans="1:11" x14ac:dyDescent="0.4">
      <c r="A9" s="1" t="s">
        <v>121</v>
      </c>
      <c r="B9" s="1" t="s">
        <v>122</v>
      </c>
      <c r="C9" s="1" t="s">
        <v>93</v>
      </c>
      <c r="D9" s="2" t="s">
        <v>123</v>
      </c>
      <c r="E9" s="22">
        <v>-8.0000000000000016E-2</v>
      </c>
    </row>
    <row r="10" spans="1:11" x14ac:dyDescent="0.4">
      <c r="A10" s="1" t="s">
        <v>107</v>
      </c>
      <c r="B10" s="1" t="s">
        <v>108</v>
      </c>
      <c r="C10" s="1" t="s">
        <v>101</v>
      </c>
      <c r="D10" s="2" t="s">
        <v>109</v>
      </c>
      <c r="E10" s="22" t="s">
        <v>204</v>
      </c>
    </row>
    <row r="11" spans="1:11" x14ac:dyDescent="0.4">
      <c r="A11" s="1" t="s">
        <v>119</v>
      </c>
      <c r="B11" s="1" t="s">
        <v>48</v>
      </c>
      <c r="C11" s="1" t="s">
        <v>93</v>
      </c>
      <c r="D11" s="2" t="s">
        <v>120</v>
      </c>
      <c r="E11" s="22">
        <v>0.31000000000000005</v>
      </c>
      <c r="G11" s="21"/>
      <c r="I11" s="21"/>
      <c r="J11" s="21"/>
      <c r="K11" s="21"/>
    </row>
    <row r="12" spans="1:11" x14ac:dyDescent="0.4">
      <c r="A12" s="1" t="s">
        <v>63</v>
      </c>
      <c r="B12" s="1" t="s">
        <v>92</v>
      </c>
      <c r="C12" s="1" t="s">
        <v>93</v>
      </c>
      <c r="D12" s="2" t="s">
        <v>138</v>
      </c>
      <c r="E12" s="22">
        <v>0</v>
      </c>
    </row>
    <row r="13" spans="1:11" x14ac:dyDescent="0.4">
      <c r="A13" s="1" t="s">
        <v>20</v>
      </c>
      <c r="B13" s="1" t="s">
        <v>96</v>
      </c>
      <c r="C13" s="1" t="s">
        <v>93</v>
      </c>
      <c r="D13" s="2" t="s">
        <v>97</v>
      </c>
      <c r="E13" s="22">
        <v>0.58000000000000007</v>
      </c>
    </row>
    <row r="14" spans="1:11" x14ac:dyDescent="0.4">
      <c r="A14" s="1" t="s">
        <v>126</v>
      </c>
      <c r="B14" s="1" t="s">
        <v>100</v>
      </c>
      <c r="C14" s="1" t="s">
        <v>93</v>
      </c>
      <c r="D14" s="2" t="s">
        <v>127</v>
      </c>
      <c r="E14" s="22">
        <v>8.9999999999999969E-2</v>
      </c>
    </row>
    <row r="15" spans="1:11" x14ac:dyDescent="0.4">
      <c r="A15" s="1" t="s">
        <v>112</v>
      </c>
      <c r="B15" s="1" t="s">
        <v>113</v>
      </c>
      <c r="C15" s="1" t="s">
        <v>93</v>
      </c>
      <c r="D15" s="2" t="s">
        <v>114</v>
      </c>
      <c r="E15" s="22">
        <v>0.5</v>
      </c>
    </row>
    <row r="16" spans="1:11" x14ac:dyDescent="0.4">
      <c r="A16" s="1" t="s">
        <v>117</v>
      </c>
      <c r="B16" s="1" t="s">
        <v>100</v>
      </c>
      <c r="C16" s="1" t="s">
        <v>101</v>
      </c>
      <c r="D16" s="2" t="s">
        <v>118</v>
      </c>
      <c r="E16" s="22">
        <v>0.62999999999999989</v>
      </c>
    </row>
    <row r="17" spans="1:5" x14ac:dyDescent="0.4">
      <c r="A17" s="1" t="s">
        <v>124</v>
      </c>
      <c r="B17" s="1" t="s">
        <v>48</v>
      </c>
      <c r="C17" s="1" t="s">
        <v>101</v>
      </c>
      <c r="D17" s="2" t="s">
        <v>125</v>
      </c>
      <c r="E17" s="22">
        <v>-6.9999999999999951E-2</v>
      </c>
    </row>
    <row r="18" spans="1:5" x14ac:dyDescent="0.4">
      <c r="A18" s="1" t="s">
        <v>139</v>
      </c>
      <c r="B18" s="1" t="s">
        <v>105</v>
      </c>
      <c r="C18" s="1" t="s">
        <v>93</v>
      </c>
      <c r="D18" s="2" t="s">
        <v>140</v>
      </c>
      <c r="E18" s="22" t="s">
        <v>205</v>
      </c>
    </row>
    <row r="19" spans="1:5" x14ac:dyDescent="0.4">
      <c r="A19" s="1" t="s">
        <v>134</v>
      </c>
      <c r="B19" s="1" t="s">
        <v>105</v>
      </c>
      <c r="C19" s="1" t="s">
        <v>101</v>
      </c>
      <c r="D19" s="2" t="s">
        <v>135</v>
      </c>
      <c r="E19" s="22">
        <v>-0.11999999999999994</v>
      </c>
    </row>
    <row r="20" spans="1:5" x14ac:dyDescent="0.4">
      <c r="A20" s="1" t="s">
        <v>145</v>
      </c>
      <c r="B20" s="1" t="s">
        <v>113</v>
      </c>
      <c r="C20" s="1" t="s">
        <v>93</v>
      </c>
      <c r="D20" s="2" t="s">
        <v>146</v>
      </c>
      <c r="E20" s="22">
        <v>0.34000000000000008</v>
      </c>
    </row>
    <row r="21" spans="1:5" x14ac:dyDescent="0.4">
      <c r="A21" s="1" t="s">
        <v>128</v>
      </c>
      <c r="B21" s="1" t="s">
        <v>113</v>
      </c>
      <c r="C21" s="1" t="s">
        <v>101</v>
      </c>
      <c r="D21" s="2" t="s">
        <v>106</v>
      </c>
      <c r="E21" s="22">
        <v>-0.17999999999999994</v>
      </c>
    </row>
    <row r="22" spans="1:5" x14ac:dyDescent="0.4">
      <c r="A22" s="1" t="s">
        <v>132</v>
      </c>
      <c r="B22" s="1" t="s">
        <v>122</v>
      </c>
      <c r="C22" s="1" t="s">
        <v>93</v>
      </c>
      <c r="D22" s="2" t="s">
        <v>133</v>
      </c>
      <c r="E22" s="22">
        <v>0.19</v>
      </c>
    </row>
    <row r="23" spans="1:5" x14ac:dyDescent="0.4">
      <c r="A23" s="1" t="s">
        <v>143</v>
      </c>
      <c r="B23" s="1" t="s">
        <v>108</v>
      </c>
      <c r="C23" s="1" t="s">
        <v>101</v>
      </c>
      <c r="D23" s="2" t="s">
        <v>144</v>
      </c>
      <c r="E23" s="22">
        <v>-0.05</v>
      </c>
    </row>
    <row r="24" spans="1:5" x14ac:dyDescent="0.4">
      <c r="A24" s="1" t="s">
        <v>51</v>
      </c>
      <c r="B24" s="1" t="s">
        <v>48</v>
      </c>
      <c r="C24" s="1" t="s">
        <v>101</v>
      </c>
      <c r="D24" s="2" t="s">
        <v>94</v>
      </c>
      <c r="E24" s="22">
        <v>0.03</v>
      </c>
    </row>
    <row r="25" spans="1:5" x14ac:dyDescent="0.4">
      <c r="A25" s="1" t="s">
        <v>58</v>
      </c>
      <c r="B25" s="1" t="s">
        <v>92</v>
      </c>
      <c r="C25" s="1" t="s">
        <v>101</v>
      </c>
      <c r="D25" s="2" t="s">
        <v>131</v>
      </c>
      <c r="E25" s="22">
        <v>9.9999999999999978E-2</v>
      </c>
    </row>
    <row r="26" spans="1:5" x14ac:dyDescent="0.4">
      <c r="A26" s="1" t="s">
        <v>43</v>
      </c>
      <c r="B26" s="1" t="s">
        <v>96</v>
      </c>
      <c r="C26" s="1" t="s">
        <v>101</v>
      </c>
      <c r="D26" s="2" t="s">
        <v>115</v>
      </c>
      <c r="E26" s="22">
        <v>0.31999999999999995</v>
      </c>
    </row>
    <row r="27" spans="1:5" x14ac:dyDescent="0.4">
      <c r="A27" s="1" t="s">
        <v>38</v>
      </c>
      <c r="B27" s="1" t="s">
        <v>100</v>
      </c>
      <c r="C27" s="1" t="s">
        <v>93</v>
      </c>
      <c r="D27" s="2" t="s">
        <v>111</v>
      </c>
      <c r="E27" s="22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O20" sqref="O20"/>
    </sheetView>
  </sheetViews>
  <sheetFormatPr defaultRowHeight="17.399999999999999" x14ac:dyDescent="0.4"/>
  <cols>
    <col min="1" max="1" width="11" bestFit="1" customWidth="1"/>
    <col min="2" max="3" width="9.3984375" bestFit="1" customWidth="1"/>
  </cols>
  <sheetData>
    <row r="1" spans="1:3" x14ac:dyDescent="0.4">
      <c r="A1" t="s">
        <v>190</v>
      </c>
    </row>
    <row r="2" spans="1:3" x14ac:dyDescent="0.4">
      <c r="A2" s="9" t="s">
        <v>148</v>
      </c>
      <c r="B2" s="9" t="s">
        <v>151</v>
      </c>
      <c r="C2" s="9" t="s">
        <v>152</v>
      </c>
    </row>
    <row r="3" spans="1:3" x14ac:dyDescent="0.4">
      <c r="A3" s="1" t="s">
        <v>185</v>
      </c>
      <c r="B3" s="11">
        <v>83833.333333333299</v>
      </c>
      <c r="C3" s="12">
        <v>137266.66666666666</v>
      </c>
    </row>
    <row r="4" spans="1:3" x14ac:dyDescent="0.4">
      <c r="A4" s="1" t="s">
        <v>186</v>
      </c>
      <c r="B4" s="11">
        <v>54650</v>
      </c>
      <c r="C4" s="12">
        <v>136050</v>
      </c>
    </row>
    <row r="5" spans="1:3" x14ac:dyDescent="0.4">
      <c r="A5" s="1" t="s">
        <v>187</v>
      </c>
      <c r="B5" s="11">
        <v>23740</v>
      </c>
      <c r="C5" s="12">
        <v>115460</v>
      </c>
    </row>
    <row r="6" spans="1:3" x14ac:dyDescent="0.4">
      <c r="A6" s="1" t="s">
        <v>188</v>
      </c>
      <c r="B6" s="11">
        <v>73883.333333333328</v>
      </c>
      <c r="C6" s="12">
        <v>136133.33333333334</v>
      </c>
    </row>
    <row r="7" spans="1:3" x14ac:dyDescent="0.4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>
      <selection activeCell="K9" sqref="K8:K9"/>
    </sheetView>
  </sheetViews>
  <sheetFormatPr defaultRowHeight="17.399999999999999" x14ac:dyDescent="0.4"/>
  <cols>
    <col min="2" max="2" width="11.09765625" bestFit="1" customWidth="1"/>
    <col min="5" max="5" width="11.09765625" customWidth="1"/>
    <col min="6" max="6" width="2.19921875" customWidth="1"/>
    <col min="8" max="8" width="9.3984375" bestFit="1" customWidth="1"/>
  </cols>
  <sheetData>
    <row r="2" spans="1:8" x14ac:dyDescent="0.4">
      <c r="A2" t="s">
        <v>0</v>
      </c>
      <c r="B2" t="s">
        <v>196</v>
      </c>
    </row>
    <row r="3" spans="1:8" x14ac:dyDescent="0.4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4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4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4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4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4">
      <c r="A8" s="2"/>
      <c r="B8" s="2"/>
      <c r="C8" s="2"/>
      <c r="D8" s="2"/>
      <c r="E8" s="12"/>
    </row>
    <row r="9" spans="1:8" x14ac:dyDescent="0.4">
      <c r="A9" s="2"/>
      <c r="B9" s="2"/>
      <c r="C9" s="2"/>
      <c r="D9" s="2"/>
      <c r="E9" s="12"/>
      <c r="H9" s="14"/>
    </row>
    <row r="10" spans="1:8" x14ac:dyDescent="0.4">
      <c r="A10" s="2"/>
      <c r="B10" s="2"/>
      <c r="C10" s="2"/>
      <c r="D10" s="2"/>
      <c r="E10" s="12"/>
    </row>
    <row r="11" spans="1:8" x14ac:dyDescent="0.4">
      <c r="A11" s="2"/>
      <c r="B11" s="2"/>
      <c r="C11" s="2"/>
      <c r="D11" s="2"/>
      <c r="E11" s="12"/>
    </row>
    <row r="12" spans="1:8" x14ac:dyDescent="0.4">
      <c r="A12" s="2"/>
      <c r="B12" s="2"/>
      <c r="C12" s="2"/>
      <c r="D12" s="2"/>
      <c r="E12" s="12"/>
    </row>
    <row r="13" spans="1:8" x14ac:dyDescent="0.4">
      <c r="A13" s="2"/>
      <c r="B13" s="2"/>
      <c r="C13" s="2"/>
      <c r="D13" s="2"/>
      <c r="E13" s="12"/>
    </row>
    <row r="14" spans="1:8" x14ac:dyDescent="0.4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68580</xdr:rowOff>
              </from>
              <to>
                <xdr:col>4</xdr:col>
                <xdr:colOff>678180</xdr:colOff>
                <xdr:row>1</xdr:row>
                <xdr:rowOff>175260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a f f 6 1 6 1 - a 7 e e - 4 d 7 a - 8 b b e - 6 c 6 a f a 3 8 5 d 5 1 "   x m l n s = " h t t p : / / s c h e m a s . m i c r o s o f t . c o m / D a t a M a s h u p " > A A A A A G w E A A B Q S w M E F A A C A A g A F V 6 Z W 3 T d k j K l A A A A 9 g A A A B I A H A B D b 2 5 m a W c v U G F j a 2 F n Z S 5 4 b W w g o h g A K K A U A A A A A A A A A A A A A A A A A A A A A A A A A A A A h Y 8 9 D o I w A I W v Q r r T H z Q R S S m D o 5 I Y T Y x r U y o 0 Q G t o s d z N w S N 5 B T G K u j m + 7 3 3 D e / f r j W Z D 2 w Q X 2 V l l d A o I x C C Q W p h C 6 T I F v T u F M c g Y 3 X J R 8 1 I G o 6 x t M t g i B Z V z 5 w Q h 7 z 3 0 M 2 i 6 E k U Y E 3 T M N 3 t R y Z a D j 6 z + y 6 H S 1 n E t J G D 0 8 B r D I k j m S 0 g W M c Q U T Z D m S n + F a N z 7 b H 8 g X f W N 6 z v J a h O u d x R N k a L 3 B / Y A U E s D B B Q A A g A I A B V e m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V X p l b 7 k B m c 2 U B A A D H A Q A A E w A c A E Z v c m 1 1 b G F z L 1 N l Y 3 R p b 2 4 x L m 0 g o h g A K K A U A A A A A A A A A A A A A A A A A A A A A A A A A A A A d Z D P S w J R E M f v g v / D 4 3 V R W E Q F C Z I 9 h B F 0 i c g 6 u b I 8 1 y G X 3 N 3 Y 9 / I i Q p A H + 3 G Q f l D Z G k E S F R 6 M t h K q f 2 h 3 9 n / o i R 4 q a C 7 D D D P f m c + X g y F M x y b F a c 7 k 4 7 F 4 j N e Y C 1 W C 7 c + o P Q r 8 v f B + S F R S B x G P E R l 4 3 Q 1 f x r K z a B j A e W q J C V Z h H B L L Z h 1 S B c c W Y A u e o I U F b Z O D y 7 V o 3 4 v 6 Q 2 0 J + L Z w d r R s O p v T 0 e / j 7 b l U 1 v H D j 6 6 8 T D A + w K N B M B 7 p M u H h K 9 5 0 w 7 t j P Z t L z 2 d y m u z j m 6 e l M 1 H v W M O b o d z A 3 u P 0 w x Q z j G q F J h V S K r j A B K y y h r n F J j x r r r M D r j C B q 8 L d h X J S m S L o f 9 i m S M 1 S 0 a i B x V R K l R U B l k p / j t F y q z R B L c 8 0 5 i j e e s H z K O x 6 B C 9 8 g p 1 L K q U 2 W E W 6 s A 6 W 0 4 C C U 9 + 1 b J 7 4 d U 5 p z m T x 6 y w 8 9 a h C a D D y s D 3 A / u e k w P c H 6 U V 0 0 g m f H i c W v f i 0 l Y z H T P v / s / l v U E s B A i 0 A F A A C A A g A F V 6 Z W 3 T d k j K l A A A A 9 g A A A B I A A A A A A A A A A A A A A A A A A A A A A E N v b m Z p Z y 9 Q Y W N r Y W d l L n h t b F B L A Q I t A B Q A A g A I A B V e m V s P y u m r p A A A A O k A A A A T A A A A A A A A A A A A A A A A A P E A A A B b Q 2 9 u d G V u d F 9 U e X B l c 1 0 u e G 1 s U E s B A i 0 A F A A C A A g A F V 6 Z W + 5 A Z n N l A Q A A x w E A A B M A A A A A A A A A A A A A A A A A 4 g E A A E Z v c m 1 1 b G F z L 1 N l Y 3 R p b 2 4 x L m 1 Q S w U G A A A A A A M A A w D C A A A A l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G Q w A A A A A A A D 3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D J T g 0 J U J D J U V E J T g 0 J U I w J U V B J U I 0 J T g w J U V C J U E 2 J U F D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m M z O T R k N z g t O T F h Z C 0 0 N z R l L T l j Z j E t Y 2 I w M m V m N j F i Y W F k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y E v O 2 E s O q 0 g O u m r C A o M i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j V U M D I 6 M z k 6 N D A u O D E w M D A 1 M V o i I C 8 + P E V u d H J 5 I F R 5 c G U 9 I k Z p b G x D b 2 x 1 b W 5 U e X B l c y I g V m F s d W U 9 I n N C Z 1 l D Q W c 9 P S I g L z 4 8 R W 5 0 c n k g V H l w Z T 0 i R m l s b E N v b H V t b k 5 h b W V z I i B W Y W x 1 Z T 0 i c 1 s m c X V v d D v s p 4 D s l 6 0 m c X V v d D s s J n F 1 b 3 Q 7 7 J q 0 7 J i B 6 r W s 6 7 a E J n F 1 b 3 Q 7 L C Z x d W 9 0 O + u p t O y g g S Z x d W 9 0 O y w m c X V v d D v r s 7 T s n K D s s K j r n 4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s h L z t h L D q t I D r p q w v Q X V 0 b 1 J l b W 9 2 Z W R D b 2 x 1 b W 5 z M S 5 7 7 K e A 7 J e t L D B 9 J n F 1 b 3 Q 7 L C Z x d W 9 0 O 1 N l Y 3 R p b 2 4 x L + y E v O 2 E s O q 0 g O u m r C 9 B d X R v U m V t b 3 Z l Z E N v b H V t b n M x L n v s m r T s m I H q t a z r t o Q s M X 0 m c X V v d D s s J n F 1 b 3 Q 7 U 2 V j d G l v b j E v 7 I S 8 7 Y S w 6 r S A 6 6 a s L 0 F 1 d G 9 S Z W 1 v d m V k Q 2 9 s d W 1 u c z E u e + u p t O y g g S w y f S Z x d W 9 0 O y w m c X V v d D t T Z W N 0 a W 9 u M S / s h L z t h L D q t I D r p q w v Q X V 0 b 1 J l b W 9 2 Z W R D b 2 x 1 b W 5 z M S 5 7 6 7 O 0 7 J y g 7 L C o 6 5 + J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+ y E v O 2 E s O q 0 g O u m r C 9 B d X R v U m V t b 3 Z l Z E N v b H V t b n M x L n v s p 4 D s l 6 0 s M H 0 m c X V v d D s s J n F 1 b 3 Q 7 U 2 V j d G l v b j E v 7 I S 8 7 Y S w 6 r S A 6 6 a s L 0 F 1 d G 9 S Z W 1 v d m V k Q 2 9 s d W 1 u c z E u e + y a t O y Y g e q 1 r O u 2 h C w x f S Z x d W 9 0 O y w m c X V v d D t T Z W N 0 a W 9 u M S / s h L z t h L D q t I D r p q w v Q X V 0 b 1 J l b W 9 2 Z W R D b 2 x 1 b W 5 z M S 5 7 6 6 m 0 7 K C B L D J 9 J n F 1 b 3 Q 7 L C Z x d W 9 0 O 1 N l Y 3 R p b 2 4 x L + y E v O 2 E s O q 0 g O u m r C 9 B d X R v U m V t b 3 Z l Z E N v b H V t b n M x L n v r s 7 T s n K D s s K j r n 4 k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y U 4 N C V C Q y V F R C U 4 N C V C M C V F Q S V C N C U 4 M C V F Q i V B N i V B Q y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Q l Q k M l R U Q l O D Q l Q j A l R U E l Q j Q l O D A l R U I l Q T Y l Q U M v X y V F Q y U 4 N C V C Q y V F R C U 4 N C V C M C V F Q S V C N C U 4 M C V F Q i V B N i V B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N C V C Q y V F R C U 4 N C V C M C V F Q S V C N C U 4 M C V F Q i V B N i V B Q y 8 l R U M l Q T A l O U M l R U E l Q j E l Q j A l R U I l O T A l O U M l M j A l R U M l O T c l Q j Q l M j A l R U M l O D g l O T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W x C J M n t j L k O 1 O G A W 4 h c 8 F Q A A A A A C A A A A A A A Q Z g A A A A E A A C A A A A A W e B e x o x E X x X f 4 P j I d X g W T U v V N I p 2 r b V S o 9 n 2 i f y Z M o g A A A A A O g A A A A A I A A C A A A A D C Y + 0 Z 6 c T 1 F l B 0 n Z K q M e N c g z s d 1 A u 5 7 E l l + N 4 b U r K Q m l A A A A C i l B r 4 5 j e h m U l Z X K + L K U F f b i F d n 3 1 z V O 1 k v b q z p 1 u c J Z b a n K y 6 X q d C i 1 z F E 7 Z 2 7 X D q e e 8 6 C k M t n 6 r C 0 R 7 F T B v m V h l q a S R X N C 6 p Y 5 i n y A N R Z k A A A A D 7 M p r 9 g k + T a 0 G 5 K y e 9 G t + a e G 9 M T i R G n b 9 e a K S C u t T A b M Q j F O Q m n q y + 9 L q i k 1 6 1 + t 2 u U E 6 N s M u B 5 2 q M b s d N h r x 8 < / D a t a M a s h u p > 
</file>

<file path=customXml/itemProps1.xml><?xml version="1.0" encoding="utf-8"?>
<ds:datastoreItem xmlns:ds="http://schemas.openxmlformats.org/officeDocument/2006/customXml" ds:itemID="{9F1DC934-1487-45F7-A75F-749BC6595E0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</vt:lpstr>
      <vt:lpstr>계산작업</vt:lpstr>
      <vt:lpstr>센터관리 (2)</vt:lpstr>
      <vt:lpstr>센터관리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임태희</cp:lastModifiedBy>
  <cp:lastPrinted>2025-12-25T01:52:37Z</cp:lastPrinted>
  <dcterms:created xsi:type="dcterms:W3CDTF">2023-05-30T06:41:20Z</dcterms:created>
  <dcterms:modified xsi:type="dcterms:W3CDTF">2025-12-25T05:04:22Z</dcterms:modified>
</cp:coreProperties>
</file>