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hyew\OneDrive\바탕 화면\2025_총정리_컴활1급실기_실습자료_250715\기출 - 복사본\01회\"/>
    </mc:Choice>
  </mc:AlternateContent>
  <xr:revisionPtr revIDLastSave="0" documentId="13_ncr:1_{F6C27255-7B3C-40E4-B9C3-15AE6980A7B8}" xr6:coauthVersionLast="47" xr6:coauthVersionMax="47" xr10:uidLastSave="{00000000-0000-0000-0000-000000000000}"/>
  <bookViews>
    <workbookView xWindow="-108" yWindow="-108" windowWidth="23256" windowHeight="12456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AND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3" l="1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14" i="3" a="1"/>
  <c r="I15" i="3" a="1"/>
  <c r="I16" i="3" a="1"/>
  <c r="I9" i="3" a="1"/>
  <c r="I25" i="3" a="1"/>
  <c r="I10" i="3" a="1"/>
  <c r="I19" i="3" a="1"/>
  <c r="I20" i="3" a="1"/>
  <c r="I5" i="3" a="1"/>
  <c r="I6" i="3" a="1"/>
  <c r="I22" i="3" a="1"/>
  <c r="I7" i="3" a="1"/>
  <c r="I23" i="3" a="1"/>
  <c r="I8" i="3" a="1"/>
  <c r="I24" i="3" a="1"/>
  <c r="I17" i="3" a="1"/>
  <c r="I18" i="3" a="1"/>
  <c r="I11" i="3" a="1"/>
  <c r="I27" i="3" a="1"/>
  <c r="I12" i="3" a="1"/>
  <c r="I28" i="3" a="1"/>
  <c r="I21" i="3" a="1"/>
  <c r="I26" i="3" a="1"/>
  <c r="I13" i="3" a="1"/>
  <c r="I4" i="3" a="1"/>
  <c r="I13" i="3" l="1"/>
  <c r="I26" i="3"/>
  <c r="I21" i="3"/>
  <c r="I28" i="3"/>
  <c r="I12" i="3"/>
  <c r="I27" i="3"/>
  <c r="I11" i="3"/>
  <c r="I18" i="3"/>
  <c r="I17" i="3"/>
  <c r="I24" i="3"/>
  <c r="I8" i="3"/>
  <c r="I23" i="3"/>
  <c r="I7" i="3"/>
  <c r="I22" i="3"/>
  <c r="I6" i="3"/>
  <c r="I5" i="3"/>
  <c r="I20" i="3"/>
  <c r="I19" i="3"/>
  <c r="I10" i="3"/>
  <c r="I25" i="3"/>
  <c r="I9" i="3"/>
  <c r="I16" i="3"/>
  <c r="I15" i="3"/>
  <c r="I14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51A31CC5-561F-45E9-858C-4DB2B372C14F}" sourceFile="C:\Users\phyew\OneDrive\바탕 화면\2025_총정리_컴활1급실기_실습자료_250715\기출 - 복사본\01회\재활용센터.accdb" keepAlive="1" name="재활용센터" type="5" refreshedVersion="8" background="1">
    <dbPr connection="Provider=Microsoft.ACE.OLEDB.12.0;User ID=Admin;Data Source=C:\Users\phyew\OneDrive\바탕 화면\2025_총정리_컴활1급실기_실습자료_250715\기출 - 복사본\01회\재활용센터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센터관리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<sst xmlns="http://schemas.openxmlformats.org/spreadsheetml/2006/main" count="528" uniqueCount="213">
  <si>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</si>
  <si>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</si>
  <si>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</si>
  <si>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</si>
  <si>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</si>
  <si>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</si>
  <si>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</si>
  <si>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</si>
  <si>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</si>
  <si>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</si>
  <si>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</si>
  <si>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</si>
  <si>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</si>
  <si>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</si>
  <si>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</si>
  <si>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</si>
  <si>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</si>
  <si>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</si>
  <si>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</si>
  <si>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</si>
  <si>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</si>
  <si>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</si>
  <si>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</si>
  <si>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</si>
  <si>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</si>
  <si>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</si>
  <si>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</si>
  <si>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</si>
  <si>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</si>
  <si>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</si>
  <si>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</si>
  <si>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</si>
  <si>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</si>
  <si>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</si>
  <si>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</si>
  <si>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</si>
  <si>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</si>
  <si>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</si>
  <si>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</si>
  <si>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</si>
  <si>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</si>
  <si>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</si>
  <si>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</si>
  <si>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</si>
  <si>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</si>
  <si>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</si>
  <si>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</si>
  <si>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</si>
  <si>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</si>
  <si>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</si>
  <si>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</si>
  <si>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</si>
  <si>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</si>
  <si>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</si>
  <si>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</si>
  <si>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</si>
  <si>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</si>
  <si>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</si>
  <si>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</si>
  <si>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</si>
  <si>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</si>
  <si>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</si>
  <si>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</si>
  <si>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</si>
  <si>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</si>
  <si>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</si>
  <si>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</si>
  <si>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</si>
  <si>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</si>
  <si>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</si>
  <si>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</si>
  <si>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</si>
  <si>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</si>
  <si>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</si>
  <si>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</si>
  <si>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</si>
  <si>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</si>
  <si>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</si>
  <si>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</si>
  <si>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</si>
  <si>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</si>
  <si>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</si>
  <si>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</si>
  <si>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</si>
  <si>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</si>
  <si>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</si>
  <si>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</si>
  <si>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</si>
  <si>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</si>
  <si>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</si>
  <si>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</si>
  <si>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</si>
  <si>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</si>
  <si>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</si>
  <si>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</si>
  <si>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</si>
  <si>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</si>
  <si>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</si>
  <si>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</si>
  <si>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</si>
  <si>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</si>
  <si>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</si>
  <si>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</si>
  <si>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</si>
  <si>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</si>
  <si>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</si>
  <si>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</si>
  <si>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</si>
  <si>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</si>
  <si>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</si>
  <si>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</si>
  <si>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</si>
  <si>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</si>
  <si>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</si>
  <si>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</si>
  <si>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</si>
  <si>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</si>
  <si>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</si>
  <si>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</si>
  <si>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</si>
  <si>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</si>
  <si>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</si>
  <si>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</si>
  <si>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</si>
  <si>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</si>
  <si>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</si>
  <si>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</si>
  <si>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</si>
  <si>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</si>
  <si>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</si>
  <si>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</si>
  <si>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</si>
  <si>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</si>
  <si>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</si>
  <si>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</si>
  <si>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</si>
  <si>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</si>
  <si>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</si>
  <si>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</si>
  <si>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</si>
  <si>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</si>
  <si>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</si>
  <si>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</si>
  <si>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</si>
  <si>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</si>
  <si>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</si>
  <si>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</si>
  <si>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</si>
  <si>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</si>
  <si>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</si>
  <si>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</si>
  <si>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</si>
  <si>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</si>
  <si>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</si>
  <si>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</si>
  <si>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</si>
  <si>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</si>
  <si>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</si>
  <si>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</si>
  <si>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</si>
  <si>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</si>
  <si>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</si>
  <si>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</si>
  <si>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</si>
  <si>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</si>
  <si>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</si>
  <si>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</si>
  <si>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</si>
  <si>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</si>
  <si>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</si>
  <si>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</si>
  <si>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</si>
  <si>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</si>
  <si>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</si>
  <si>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</si>
  <si>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</si>
  <si>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</si>
  <si>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</si>
  <si>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</si>
  <si>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</si>
  <si>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</si>
  <si>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</si>
  <si>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</si>
  <si>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</si>
  <si>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</si>
  <si>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</si>
  <si>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</si>
  <si>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</si>
  <si>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</si>
  <si>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</si>
  <si>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</si>
  <si>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</si>
  <si>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</si>
  <si>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</si>
  <si>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</si>
  <si>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</si>
  <si>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</si>
  <si>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</si>
  <si>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</si>
  <si>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</si>
  <si>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</si>
  <si>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</si>
  <si>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</si>
  <si>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</si>
  <si>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</si>
  <si>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</si>
  <si>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</si>
  <si>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</si>
  <si>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</si>
  <si>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전체 평균 : 면적</t>
  </si>
  <si>
    <t>평균 : 보유차량</t>
  </si>
  <si>
    <t>전체 평균 : 보유차량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</si>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</sst>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400" b="0" i="0" u="none" strike="noStrike" baseline="0">
                <a:effectLst/>
              </a:rPr>
              <a:t>여행 종류별 교통비와 식비의 평균</a:t>
            </a:r>
            <a:r>
              <a:rPr lang="ko-KR" altLang="en-US" sz="1400" b="0" i="0" u="none" strike="noStrike" baseline="0"/>
              <a:t> 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49B4-4403-A81B-8883E833F8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49B4-4403-A81B-8883E833F8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7620</xdr:rowOff>
    </xdr:from>
    <xdr:to>
      <xdr:col>6</xdr:col>
      <xdr:colOff>845820</xdr:colOff>
      <xdr:row>3</xdr:row>
      <xdr:rowOff>7620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48DF10D-67B9-B660-E579-4366B301A532}"/>
            </a:ext>
          </a:extLst>
        </xdr:cNvPr>
        <xdr:cNvSpPr/>
      </xdr:nvSpPr>
      <xdr:spPr>
        <a:xfrm>
          <a:off x="5494020" y="228600"/>
          <a:ext cx="8458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7620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E7D9B46-8B7B-C314-A967-5DF486790365}"/>
            </a:ext>
          </a:extLst>
        </xdr:cNvPr>
        <xdr:cNvSpPr/>
      </xdr:nvSpPr>
      <xdr:spPr>
        <a:xfrm>
          <a:off x="5494020" y="883920"/>
          <a:ext cx="8610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68580</xdr:rowOff>
        </xdr:from>
        <xdr:to>
          <xdr:col>4</xdr:col>
          <xdr:colOff>678180</xdr:colOff>
          <xdr:row>1</xdr:row>
          <xdr:rowOff>175260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원" refreshedDate="45873.637223495367" backgroundQuery="1" createdVersion="8" refreshedVersion="8" minRefreshableVersion="3" recordCount="26" xr:uid="{B3C22F61-6831-4110-9867-9436BD0BB167}">
  <cacheSource type="external" connectionId="2"/>
  <cacheFields count="7">
    <cacheField name="센터코드" numFmtId="0">
      <sharedItems count="25">
        <s v="c01"/>
        <s v="c02"/>
        <s v="c03"/>
        <s v="c04"/>
        <s v="c05"/>
        <s v="c06"/>
        <s v="c07"/>
        <s v="c08"/>
        <s v="c09"/>
        <s v="c10"/>
        <s v="c11"/>
        <s v="c12"/>
        <s v="d01"/>
        <s v="d02"/>
        <s v="d03"/>
        <s v="d04"/>
        <s v="d05"/>
        <s v="d06"/>
        <s v="d07"/>
        <s v="d08"/>
        <s v="d09"/>
        <s v="d10"/>
        <s v="d11"/>
        <s v="d12"/>
        <s v="d13"/>
      </sharedItems>
    </cacheField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개설일" numFmtId="0">
      <sharedItems containsSemiMixedTypes="0" containsNonDate="0" containsDate="1" containsString="0" minDate="1999-11-17T00:00:00" maxDate="2024-05-13T00:00:00" count="25">
        <d v="2021-12-20T00:00:00"/>
        <d v="2019-08-04T00:00:00"/>
        <d v="2001-03-05T00:00:00"/>
        <d v="2011-07-02T00:00:00"/>
        <d v="2003-01-14T00:00:00"/>
        <d v="1999-11-17T00:00:00"/>
        <d v="2010-10-21T00:00:00"/>
        <d v="2017-03-27T00:00:00"/>
        <d v="2014-10-10T00:00:00"/>
        <d v="2009-11-07T00:00:00"/>
        <d v="2010-03-04T00:00:00"/>
        <d v="2017-11-23T00:00:00"/>
        <d v="2020-05-27T00:00:00"/>
        <d v="2018-06-09T00:00:00"/>
        <d v="2004-04-18T00:00:00"/>
        <d v="2010-11-13T00:00:00"/>
        <d v="2014-12-08T00:00:00"/>
        <d v="2012-02-24T00:00:00"/>
        <d v="2013-08-24T00:00:00"/>
        <d v="2001-05-09T00:00:00"/>
        <d v="2005-09-04T00:00:00"/>
        <d v="2011-06-12T00:00:00"/>
        <d v="2014-11-18T00:00:00"/>
        <d v="2024-05-12T00:00:00"/>
        <d v="2014-04-06T00:00:00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취급품목정보" numFmtId="0">
      <sharedItems count="21">
        <s v="종이류, 가구, 가전 등"/>
        <s v="가전가구"/>
        <s v="스티로폼류, 플라스틱류, 가구, 가전 등"/>
        <s v="가구, 플라스틱류, 캔류, 고철류 등"/>
        <s v="가구가전"/>
        <s v="종이류, 플라스틱류, 가전, 의류 등"/>
        <s v="종이류, 고철류, 의류, 플라스틱류 등"/>
        <s v="종이류, 의류, 가전 등"/>
        <s v="옷, 신발, 가방, 가구 등"/>
        <s v="종이류, 의류,  플라스틱류, 스티로폼류 등"/>
        <s v="종이류, 플라스틱류, 의류, 고철류 등"/>
        <s v="종이류, 합성수지, 가구, 고철류 등"/>
        <s v="옷, 가전, 신발, 가방, 가구 등"/>
        <s v="가구, 의류,  플라스틱류, 스티로폼류 등"/>
        <s v="의류, 플라스틱류, 공병, 고철 등"/>
        <s v="종이류, 합성수지, 가구, 의류 등"/>
        <s v="슬라스틱류, 고철, 의류 등"/>
        <s v="종이류, 가전, 알루미늄 등"/>
        <s v="종이류, 의류, 캔류, 가구, 가전 등"/>
        <s v="종이류, 고철류, 공병, 의류 등"/>
        <s v="폐지, 알루미늄 등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0"/>
    <x v="0"/>
    <x v="0"/>
    <x v="0"/>
    <x v="0"/>
    <x v="0"/>
    <x v="0"/>
  </r>
  <r>
    <x v="1"/>
    <x v="1"/>
    <x v="1"/>
    <x v="1"/>
    <x v="1"/>
    <x v="1"/>
    <x v="1"/>
  </r>
  <r>
    <x v="2"/>
    <x v="2"/>
    <x v="1"/>
    <x v="2"/>
    <x v="2"/>
    <x v="2"/>
    <x v="2"/>
  </r>
  <r>
    <x v="3"/>
    <x v="3"/>
    <x v="0"/>
    <x v="3"/>
    <x v="3"/>
    <x v="3"/>
    <x v="3"/>
  </r>
  <r>
    <x v="4"/>
    <x v="4"/>
    <x v="0"/>
    <x v="4"/>
    <x v="4"/>
    <x v="4"/>
    <x v="0"/>
  </r>
  <r>
    <x v="5"/>
    <x v="5"/>
    <x v="0"/>
    <x v="5"/>
    <x v="5"/>
    <x v="4"/>
    <x v="1"/>
  </r>
  <r>
    <x v="6"/>
    <x v="6"/>
    <x v="1"/>
    <x v="6"/>
    <x v="6"/>
    <x v="5"/>
    <x v="3"/>
  </r>
  <r>
    <x v="7"/>
    <x v="7"/>
    <x v="0"/>
    <x v="7"/>
    <x v="7"/>
    <x v="6"/>
    <x v="3"/>
  </r>
  <r>
    <x v="8"/>
    <x v="0"/>
    <x v="1"/>
    <x v="8"/>
    <x v="8"/>
    <x v="7"/>
    <x v="0"/>
  </r>
  <r>
    <x v="9"/>
    <x v="1"/>
    <x v="1"/>
    <x v="9"/>
    <x v="9"/>
    <x v="8"/>
    <x v="3"/>
  </r>
  <r>
    <x v="10"/>
    <x v="2"/>
    <x v="1"/>
    <x v="10"/>
    <x v="10"/>
    <x v="9"/>
    <x v="0"/>
  </r>
  <r>
    <x v="11"/>
    <x v="3"/>
    <x v="1"/>
    <x v="11"/>
    <x v="11"/>
    <x v="10"/>
    <x v="3"/>
  </r>
  <r>
    <x v="12"/>
    <x v="4"/>
    <x v="1"/>
    <x v="12"/>
    <x v="12"/>
    <x v="11"/>
    <x v="1"/>
  </r>
  <r>
    <x v="13"/>
    <x v="3"/>
    <x v="0"/>
    <x v="13"/>
    <x v="13"/>
    <x v="12"/>
    <x v="0"/>
  </r>
  <r>
    <x v="14"/>
    <x v="0"/>
    <x v="0"/>
    <x v="14"/>
    <x v="14"/>
    <x v="13"/>
    <x v="3"/>
  </r>
  <r>
    <x v="15"/>
    <x v="5"/>
    <x v="1"/>
    <x v="15"/>
    <x v="15"/>
    <x v="14"/>
    <x v="3"/>
  </r>
  <r>
    <x v="16"/>
    <x v="5"/>
    <x v="0"/>
    <x v="16"/>
    <x v="16"/>
    <x v="15"/>
    <x v="2"/>
  </r>
  <r>
    <x v="17"/>
    <x v="4"/>
    <x v="1"/>
    <x v="17"/>
    <x v="17"/>
    <x v="16"/>
    <x v="2"/>
  </r>
  <r>
    <x v="18"/>
    <x v="4"/>
    <x v="0"/>
    <x v="18"/>
    <x v="18"/>
    <x v="4"/>
    <x v="0"/>
  </r>
  <r>
    <x v="19"/>
    <x v="6"/>
    <x v="1"/>
    <x v="19"/>
    <x v="19"/>
    <x v="17"/>
    <x v="2"/>
  </r>
  <r>
    <x v="20"/>
    <x v="7"/>
    <x v="0"/>
    <x v="20"/>
    <x v="20"/>
    <x v="18"/>
    <x v="1"/>
  </r>
  <r>
    <x v="21"/>
    <x v="0"/>
    <x v="0"/>
    <x v="21"/>
    <x v="21"/>
    <x v="1"/>
    <x v="0"/>
  </r>
  <r>
    <x v="22"/>
    <x v="1"/>
    <x v="0"/>
    <x v="22"/>
    <x v="22"/>
    <x v="19"/>
    <x v="3"/>
  </r>
  <r>
    <x v="23"/>
    <x v="2"/>
    <x v="0"/>
    <x v="23"/>
    <x v="23"/>
    <x v="2"/>
    <x v="0"/>
  </r>
  <r>
    <x v="24"/>
    <x v="3"/>
    <x v="1"/>
    <x v="24"/>
    <x v="24"/>
    <x v="2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5B08A-FB3F-426D-A572-66CCEC05FD4A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7">
    <pivotField compact="0" showAll="0"/>
    <pivotField axis="axisRow" compact="0" showAll="0" insertBlankRow="1">
      <items count="9">
        <item x="0"/>
        <item x="7"/>
        <item x="1"/>
        <item x="3"/>
        <item x="2"/>
        <item x="6"/>
        <item x="5"/>
        <item x="4"/>
        <item t="default"/>
      </items>
    </pivotField>
    <pivotField axis="axisPage" compact="0" showAll="0">
      <items count="3">
        <item x="1"/>
        <item x="0"/>
        <item t="default"/>
      </items>
    </pivotField>
    <pivotField compact="0" showAll="0"/>
    <pivotField dataField="1" compact="0" showAll="0"/>
    <pivotField compact="0" showAll="0"/>
    <pivotField dataField="1" compact="0" showAll="0"/>
  </pivotFields>
  <rowFields count="2">
    <field x="1"/>
    <field x="-2"/>
  </rowFields>
  <rowItems count="14">
    <i>
      <x v="1"/>
    </i>
    <i r="1">
      <x/>
    </i>
    <i r="1" i="1">
      <x v="1"/>
    </i>
    <i t="blank">
      <x v="1"/>
    </i>
    <i>
      <x v="2"/>
    </i>
    <i r="1">
      <x/>
    </i>
    <i r="1" i="1">
      <x v="1"/>
    </i>
    <i t="blank">
      <x v="2"/>
    </i>
    <i>
      <x v="4"/>
    </i>
    <i r="1">
      <x/>
    </i>
    <i r="1" i="1">
      <x v="1"/>
    </i>
    <i t="blank">
      <x v="4"/>
    </i>
    <i t="grand">
      <x/>
    </i>
    <i t="grand" i="1">
      <x/>
    </i>
  </rowItems>
  <colItems count="1">
    <i/>
  </colItems>
  <pageFields count="1">
    <pageField fld="2" hier="-1"/>
  </pageFields>
  <dataFields count="2">
    <dataField name="평균 : 면적" fld="4" subtotal="average" baseField="1" baseItem="1" numFmtId="177"/>
    <dataField name="평균 : 보유차량" fld="6" subtotal="average" baseField="1" baseItem="1" numFmtId="177"/>
  </dataFields>
  <pivotTableStyleInfo name="PivotStyleLight16" showRowHeaders="1" showColHeaders="1" showRowStripes="0" showColStripes="0" showLastColumn="1"/>
  <filters count="1">
    <filter fld="1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7"/>
  <sheetViews>
    <sheetView workbookViewId="0">
      <selection sqref="A1:H28"/>
    </sheetView>
  </sheetViews>
  <sheetFormatPr defaultRowHeight="17.399999999999999" x14ac:dyDescent="0.4"/>
  <cols>
    <col min="1" max="1" width="8" customWidth="1"/>
    <col min="2" max="2" width="5.59765625" customWidth="1"/>
    <col min="3" max="3" width="10.8984375" bestFit="1" customWidth="1"/>
    <col min="4" max="4" width="12.09765625" customWidth="1"/>
    <col min="5" max="5" width="20.3984375" bestFit="1" customWidth="1"/>
    <col min="6" max="6" width="35.3984375" customWidth="1"/>
    <col min="7" max="7" width="8.3984375" customWidth="1"/>
    <col min="8" max="8" width="20.59765625" customWidth="1"/>
  </cols>
  <sheetData>
    <row r="2" spans="1:8" x14ac:dyDescent="0.4">
      <c r="A2" t="s">
        <v>1</v>
      </c>
    </row>
    <row r="3" spans="1:8" x14ac:dyDescent="0.4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4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4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4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4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4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4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4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4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4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4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4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4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4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4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4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4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4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4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4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4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4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4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4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4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4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4">
      <c r="A30" s="16" t="s">
        <v>206</v>
      </c>
    </row>
    <row r="31" spans="1:8" x14ac:dyDescent="0.4">
      <c r="A31" t="b">
        <f xml:space="preserve"> AND(YEAR($D4)&gt;2018, (RIGHT($H4,3)="일요일") + (RIGHT($H4,3)="공휴일"))</f>
        <v>1</v>
      </c>
    </row>
    <row r="33" spans="1:5" x14ac:dyDescent="0.4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4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4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4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4">
      <c r="A37" s="1" t="s">
        <v>43</v>
      </c>
      <c r="B37" s="1" t="s">
        <v>96</v>
      </c>
      <c r="C37" s="7">
        <v>45424</v>
      </c>
      <c r="D37" s="1">
        <v>187</v>
      </c>
      <c r="E37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horizontalDpi="200" verticalDpi="20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M9" sqref="M9"/>
    </sheetView>
  </sheetViews>
  <sheetFormatPr defaultRowHeight="17.399999999999999" x14ac:dyDescent="0.4"/>
  <cols>
    <col min="1" max="1" width="8.3984375" customWidth="1"/>
    <col min="2" max="2" width="5.19921875" bestFit="1" customWidth="1"/>
    <col min="3" max="3" width="8.59765625" customWidth="1"/>
    <col min="5" max="5" width="5.19921875" bestFit="1" customWidth="1"/>
    <col min="6" max="6" width="35.3984375" customWidth="1"/>
    <col min="7" max="7" width="9" bestFit="1" customWidth="1"/>
    <col min="8" max="8" width="20.5" customWidth="1"/>
    <col min="9" max="9" width="32.8984375" customWidth="1"/>
    <col min="10" max="10" width="2.8984375" customWidth="1"/>
    <col min="12" max="12" width="17.5" bestFit="1" customWidth="1"/>
    <col min="13" max="13" width="5.5" bestFit="1" customWidth="1"/>
    <col min="14" max="15" width="6.09765625" bestFit="1" customWidth="1"/>
  </cols>
  <sheetData>
    <row r="2" spans="1:15" x14ac:dyDescent="0.4">
      <c r="A2" t="s">
        <v>0</v>
      </c>
      <c r="H2" t="s">
        <v>2</v>
      </c>
      <c r="I2" s="3">
        <v>45332</v>
      </c>
      <c r="K2" t="s">
        <v>3</v>
      </c>
    </row>
    <row r="3" spans="1:15" x14ac:dyDescent="0.4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4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 cm="1">
        <f t="array" ref="L4">ROUNDDOWN(AVERAGE(IF(($C$4:$C$28=$K4)*( YEAR($I$2) - YEAR($D$4:$D$28)&gt;=20),$E$4:$E$28)),0)</f>
        <v>239</v>
      </c>
    </row>
    <row r="5" spans="1:15" x14ac:dyDescent="0.4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 cm="1">
        <f t="array" ref="L5">ROUNDDOWN(AVERAGE(IF(($C$4:$C$28=$K5)*( YEAR($I$2) - YEAR($D$4:$D$28)&gt;=20),$E$4:$E$28)),0)</f>
        <v>365</v>
      </c>
    </row>
    <row r="6" spans="1:15" x14ac:dyDescent="0.4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4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4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보유차량없음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4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 cm="1">
        <f t="array" ref="L9">_xlfn.CONCAT("직영 ",SUM(($B$4:$B$28=$K9)*($C$4:$C$28="직영")*1),"곳 - 위탁 ", SUM(($B$4:$B$28=$K9)*($C$4:$C$28="위탁")*1),"곳")</f>
        <v>직영 3곳 - 위탁 1곳</v>
      </c>
      <c r="M9" s="1"/>
      <c r="N9" s="1"/>
      <c r="O9" s="1"/>
    </row>
    <row r="10" spans="1:15" x14ac:dyDescent="0.4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 cm="1">
        <f t="array" ref="L10">_xlfn.CONCAT("직영 ",SUM(($B$4:$B$28=$K10)*($C$4:$C$28="직영")*1),"곳 - 위탁 ", SUM(($B$4:$B$28=$K10)*($C$4:$C$28="위탁")*1),"곳")</f>
        <v>직영 1곳 - 위탁 2곳</v>
      </c>
      <c r="M10" s="1"/>
      <c r="N10" s="1"/>
      <c r="O10" s="1"/>
    </row>
    <row r="11" spans="1:15" x14ac:dyDescent="0.4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 cm="1">
        <f t="array" ref="L11">_xlfn.CONCAT("직영 ",SUM(($B$4:$B$28=$K11)*($C$4:$C$28="직영")*1),"곳 - 위탁 ", SUM(($B$4:$B$28=$K11)*($C$4:$C$28="위탁")*1),"곳")</f>
        <v>직영 1곳 - 위탁 2곳</v>
      </c>
      <c r="M11" s="1"/>
      <c r="N11" s="1"/>
      <c r="O11" s="1"/>
    </row>
    <row r="12" spans="1:15" x14ac:dyDescent="0.4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 cm="1">
        <f t="array" ref="L12">_xlfn.CONCAT("직영 ",SUM(($B$4:$B$28=$K12)*($C$4:$C$28="직영")*1),"곳 - 위탁 ", SUM(($B$4:$B$28=$K12)*($C$4:$C$28="위탁")*1),"곳")</f>
        <v>직영 2곳 - 위탁 2곳</v>
      </c>
      <c r="M12" s="1"/>
      <c r="N12" s="1"/>
      <c r="O12" s="1"/>
    </row>
    <row r="13" spans="1:15" x14ac:dyDescent="0.4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 cm="1">
        <f t="array" ref="L13">_xlfn.CONCAT("직영 ",SUM(($B$4:$B$28=$K13)*($C$4:$C$28="직영")*1),"곳 - 위탁 ", SUM(($B$4:$B$28=$K13)*($C$4:$C$28="위탁")*1),"곳")</f>
        <v>직영 2곳 - 위탁 2곳</v>
      </c>
      <c r="M13" s="1"/>
      <c r="N13" s="1"/>
      <c r="O13" s="1"/>
    </row>
    <row r="14" spans="1:15" x14ac:dyDescent="0.4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보유차량없음</v>
      </c>
      <c r="K14" s="1" t="s">
        <v>28</v>
      </c>
      <c r="L14" s="2" t="str" cm="1">
        <f t="array" ref="L14">_xlfn.CONCAT("직영 ",SUM(($B$4:$B$28=$K14)*($C$4:$C$28="직영")*1),"곳 - 위탁 ", SUM(($B$4:$B$28=$K14)*($C$4:$C$28="위탁")*1),"곳")</f>
        <v>직영 2곳 - 위탁 1곳</v>
      </c>
      <c r="M14" s="1"/>
      <c r="N14" s="1"/>
      <c r="O14" s="1"/>
    </row>
    <row r="15" spans="1:15" x14ac:dyDescent="0.4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 cm="1">
        <f t="array" ref="L15">_xlfn.CONCAT("직영 ",SUM(($B$4:$B$28=$K15)*($C$4:$C$28="직영")*1),"곳 - 위탁 ", SUM(($B$4:$B$28=$K15)*($C$4:$C$28="위탁")*1),"곳")</f>
        <v>직영 0곳 - 위탁 2곳</v>
      </c>
      <c r="M15" s="1"/>
      <c r="N15" s="1"/>
      <c r="O15" s="1"/>
    </row>
    <row r="16" spans="1:15" x14ac:dyDescent="0.4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 cm="1">
        <f t="array" ref="L16">_xlfn.CONCAT("직영 ",SUM(($B$4:$B$28=$K16)*($C$4:$C$28="직영")*1),"곳 - 위탁 ", SUM(($B$4:$B$28=$K16)*($C$4:$C$28="위탁")*1),"곳")</f>
        <v>직영 2곳 - 위탁 0곳</v>
      </c>
      <c r="M16" s="1"/>
      <c r="N16" s="1"/>
      <c r="O16" s="1"/>
    </row>
    <row r="17" spans="1:14" x14ac:dyDescent="0.4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보유차량없음</v>
      </c>
    </row>
    <row r="18" spans="1:14" x14ac:dyDescent="0.4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4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4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보유차량없음</v>
      </c>
      <c r="K20" s="1" t="s">
        <v>19</v>
      </c>
      <c r="L20" s="1"/>
    </row>
    <row r="21" spans="1:14" x14ac:dyDescent="0.4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/>
      <c r="N21" s="5"/>
    </row>
    <row r="22" spans="1:14" x14ac:dyDescent="0.4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4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4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4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4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4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4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H15" sqref="H15"/>
    </sheetView>
  </sheetViews>
  <sheetFormatPr defaultRowHeight="17.399999999999999" x14ac:dyDescent="0.4"/>
  <cols>
    <col min="1" max="1" width="18.796875" bestFit="1" customWidth="1"/>
    <col min="2" max="2" width="14.09765625" bestFit="1" customWidth="1"/>
    <col min="3" max="3" width="6.5" bestFit="1" customWidth="1"/>
  </cols>
  <sheetData>
    <row r="1" spans="1:3" x14ac:dyDescent="0.4">
      <c r="A1" s="17" t="s">
        <v>86</v>
      </c>
      <c r="B1" t="s">
        <v>207</v>
      </c>
    </row>
    <row r="3" spans="1:3" x14ac:dyDescent="0.4">
      <c r="A3" s="17" t="s">
        <v>85</v>
      </c>
      <c r="B3" s="17" t="s">
        <v>212</v>
      </c>
    </row>
    <row r="4" spans="1:3" x14ac:dyDescent="0.4">
      <c r="A4" t="s">
        <v>108</v>
      </c>
      <c r="C4" s="18"/>
    </row>
    <row r="5" spans="1:3" x14ac:dyDescent="0.4">
      <c r="B5" t="s">
        <v>208</v>
      </c>
      <c r="C5" s="18">
        <v>226.5</v>
      </c>
    </row>
    <row r="6" spans="1:3" x14ac:dyDescent="0.4">
      <c r="B6" t="s">
        <v>210</v>
      </c>
      <c r="C6" s="18">
        <v>1</v>
      </c>
    </row>
    <row r="7" spans="1:3" x14ac:dyDescent="0.4">
      <c r="C7" s="18"/>
    </row>
    <row r="8" spans="1:3" x14ac:dyDescent="0.4">
      <c r="A8" t="s">
        <v>92</v>
      </c>
      <c r="C8" s="18"/>
    </row>
    <row r="9" spans="1:3" x14ac:dyDescent="0.4">
      <c r="B9" t="s">
        <v>208</v>
      </c>
      <c r="C9" s="18">
        <v>265.33333333333331</v>
      </c>
    </row>
    <row r="10" spans="1:3" x14ac:dyDescent="0.4">
      <c r="B10" t="s">
        <v>210</v>
      </c>
      <c r="C10" s="18">
        <v>0.66666666666666663</v>
      </c>
    </row>
    <row r="11" spans="1:3" x14ac:dyDescent="0.4">
      <c r="C11" s="18"/>
    </row>
    <row r="12" spans="1:3" x14ac:dyDescent="0.4">
      <c r="A12" t="s">
        <v>96</v>
      </c>
      <c r="C12" s="18"/>
    </row>
    <row r="13" spans="1:3" x14ac:dyDescent="0.4">
      <c r="B13" t="s">
        <v>208</v>
      </c>
      <c r="C13" s="18">
        <v>239.33333333333334</v>
      </c>
    </row>
    <row r="14" spans="1:3" x14ac:dyDescent="0.4">
      <c r="B14" t="s">
        <v>210</v>
      </c>
      <c r="C14" s="18">
        <v>1.6666666666666667</v>
      </c>
    </row>
    <row r="15" spans="1:3" x14ac:dyDescent="0.4">
      <c r="C15" s="18"/>
    </row>
    <row r="16" spans="1:3" x14ac:dyDescent="0.4">
      <c r="A16" t="s">
        <v>209</v>
      </c>
      <c r="C16" s="18">
        <v>245.875</v>
      </c>
    </row>
    <row r="17" spans="1:3" x14ac:dyDescent="0.4">
      <c r="A17" t="s">
        <v>211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topLeftCell="A2" workbookViewId="0">
      <selection activeCell="H5" sqref="H5"/>
    </sheetView>
  </sheetViews>
  <sheetFormatPr defaultRowHeight="17.399999999999999" x14ac:dyDescent="0.4"/>
  <cols>
    <col min="1" max="1" width="8.3984375" customWidth="1"/>
    <col min="2" max="2" width="11" bestFit="1" customWidth="1"/>
    <col min="7" max="7" width="1.8984375" customWidth="1"/>
    <col min="8" max="8" width="10.69921875" customWidth="1"/>
    <col min="10" max="10" width="8.3984375" bestFit="1" customWidth="1"/>
  </cols>
  <sheetData>
    <row r="1" spans="1:10" x14ac:dyDescent="0.4">
      <c r="A1" t="s">
        <v>0</v>
      </c>
      <c r="H1" t="s">
        <v>3</v>
      </c>
    </row>
    <row r="2" spans="1:10" x14ac:dyDescent="0.4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4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/>
      <c r="I3" s="10"/>
      <c r="J3" s="10"/>
    </row>
    <row r="4" spans="1:10" x14ac:dyDescent="0.4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/>
      <c r="I4" s="10"/>
      <c r="J4" s="10"/>
    </row>
    <row r="5" spans="1:10" x14ac:dyDescent="0.4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/>
      <c r="I5" s="10"/>
      <c r="J5" s="10"/>
    </row>
    <row r="6" spans="1:10" x14ac:dyDescent="0.4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/>
      <c r="I6" s="10"/>
      <c r="J6" s="10"/>
    </row>
    <row r="7" spans="1:10" x14ac:dyDescent="0.4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/>
      <c r="I7" s="10"/>
      <c r="J7" s="10"/>
    </row>
    <row r="8" spans="1:10" x14ac:dyDescent="0.4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4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4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4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4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4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4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4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4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4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4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4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4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4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4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>
    <dataRefs count="1">
      <dataRef name="$D$2:$D$22,$B$2:$B$2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10" sqref="I10"/>
    </sheetView>
  </sheetViews>
  <sheetFormatPr defaultRowHeight="17.399999999999999" x14ac:dyDescent="0.4"/>
  <cols>
    <col min="1" max="1" width="8.19921875" customWidth="1"/>
    <col min="2" max="2" width="5.19921875" bestFit="1" customWidth="1"/>
    <col min="3" max="3" width="9" bestFit="1" customWidth="1"/>
    <col min="4" max="4" width="35" customWidth="1"/>
    <col min="5" max="5" width="13" bestFit="1" customWidth="1"/>
    <col min="6" max="6" width="1.69921875" customWidth="1"/>
    <col min="7" max="7" width="11.19921875" customWidth="1"/>
  </cols>
  <sheetData>
    <row r="1" spans="1:5" x14ac:dyDescent="0.4">
      <c r="A1" t="s">
        <v>0</v>
      </c>
    </row>
    <row r="2" spans="1:5" x14ac:dyDescent="0.4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4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4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4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4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4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4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4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4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4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4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4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4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4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4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4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4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4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4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4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4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4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4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4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4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4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topLeftCell="A16" workbookViewId="0">
      <selection activeCell="I17" sqref="I17"/>
    </sheetView>
  </sheetViews>
  <sheetFormatPr defaultRowHeight="17.399999999999999" x14ac:dyDescent="0.4"/>
  <cols>
    <col min="1" max="1" width="11" bestFit="1" customWidth="1"/>
    <col min="2" max="3" width="9.3984375" bestFit="1" customWidth="1"/>
  </cols>
  <sheetData>
    <row r="1" spans="1:3" x14ac:dyDescent="0.4">
      <c r="A1" t="s">
        <v>190</v>
      </c>
    </row>
    <row r="2" spans="1:3" x14ac:dyDescent="0.4">
      <c r="A2" s="9" t="s">
        <v>148</v>
      </c>
      <c r="B2" s="9" t="s">
        <v>151</v>
      </c>
      <c r="C2" s="9" t="s">
        <v>152</v>
      </c>
    </row>
    <row r="3" spans="1:3" x14ac:dyDescent="0.4">
      <c r="A3" s="1" t="s">
        <v>185</v>
      </c>
      <c r="B3" s="11">
        <v>83833.333333333299</v>
      </c>
      <c r="C3" s="12">
        <v>137266.66666666666</v>
      </c>
    </row>
    <row r="4" spans="1:3" x14ac:dyDescent="0.4">
      <c r="A4" s="1" t="s">
        <v>186</v>
      </c>
      <c r="B4" s="11">
        <v>54650</v>
      </c>
      <c r="C4" s="12">
        <v>136050</v>
      </c>
    </row>
    <row r="5" spans="1:3" x14ac:dyDescent="0.4">
      <c r="A5" s="1" t="s">
        <v>187</v>
      </c>
      <c r="B5" s="11">
        <v>23740</v>
      </c>
      <c r="C5" s="12">
        <v>115460</v>
      </c>
    </row>
    <row r="6" spans="1:3" x14ac:dyDescent="0.4">
      <c r="A6" s="1" t="s">
        <v>188</v>
      </c>
      <c r="B6" s="11">
        <v>73883.333333333328</v>
      </c>
      <c r="C6" s="12">
        <v>136133.33333333334</v>
      </c>
    </row>
    <row r="7" spans="1:3" x14ac:dyDescent="0.4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opLeftCell="A2" workbookViewId="0">
      <selection activeCell="O20" sqref="M20:O20"/>
    </sheetView>
  </sheetViews>
  <sheetFormatPr defaultRowHeight="17.399999999999999" x14ac:dyDescent="0.4"/>
  <cols>
    <col min="2" max="2" width="11.09765625" bestFit="1" customWidth="1"/>
    <col min="5" max="5" width="11.09765625" customWidth="1"/>
    <col min="6" max="6" width="2.19921875" customWidth="1"/>
    <col min="8" max="8" width="9.3984375" bestFit="1" customWidth="1"/>
  </cols>
  <sheetData>
    <row r="2" spans="1:8" x14ac:dyDescent="0.4">
      <c r="A2" t="s">
        <v>0</v>
      </c>
      <c r="B2" t="s">
        <v>196</v>
      </c>
    </row>
    <row r="3" spans="1:8" x14ac:dyDescent="0.4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4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4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4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4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4">
      <c r="A8" s="2"/>
      <c r="B8" s="2"/>
      <c r="C8" s="2"/>
      <c r="D8" s="2"/>
      <c r="E8" s="12"/>
    </row>
    <row r="9" spans="1:8" x14ac:dyDescent="0.4">
      <c r="A9" s="2"/>
      <c r="B9" s="2"/>
      <c r="C9" s="2"/>
      <c r="D9" s="2"/>
      <c r="E9" s="12"/>
      <c r="H9" s="14"/>
    </row>
    <row r="10" spans="1:8" x14ac:dyDescent="0.4">
      <c r="A10" s="2"/>
      <c r="B10" s="2"/>
      <c r="C10" s="2"/>
      <c r="D10" s="2"/>
      <c r="E10" s="12"/>
    </row>
    <row r="11" spans="1:8" x14ac:dyDescent="0.4">
      <c r="A11" s="2"/>
      <c r="B11" s="2"/>
      <c r="C11" s="2"/>
      <c r="D11" s="2"/>
      <c r="E11" s="12"/>
    </row>
    <row r="12" spans="1:8" x14ac:dyDescent="0.4">
      <c r="A12" s="2"/>
      <c r="B12" s="2"/>
      <c r="C12" s="2"/>
      <c r="D12" s="2"/>
      <c r="E12" s="12"/>
    </row>
    <row r="13" spans="1:8" x14ac:dyDescent="0.4">
      <c r="A13" s="2"/>
      <c r="B13" s="2"/>
      <c r="C13" s="2"/>
      <c r="D13" s="2"/>
      <c r="E13" s="12"/>
    </row>
    <row r="14" spans="1:8" x14ac:dyDescent="0.4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68580</xdr:rowOff>
              </from>
              <to>
                <xdr:col>4</xdr:col>
                <xdr:colOff>678180</xdr:colOff>
                <xdr:row>1</xdr:row>
                <xdr:rowOff>175260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혜원 박</cp:lastModifiedBy>
  <cp:lastPrinted>2024-06-03T12:12:46Z</cp:lastPrinted>
  <dcterms:created xsi:type="dcterms:W3CDTF">2023-05-30T06:41:20Z</dcterms:created>
  <dcterms:modified xsi:type="dcterms:W3CDTF">2025-08-04T06:59:49Z</dcterms:modified>
</cp:coreProperties>
</file>