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5_총정리_컴활1급실기_update_20250108\길벗컴활1급총정리\기출\01회\"/>
    </mc:Choice>
  </mc:AlternateContent>
  <xr:revisionPtr revIDLastSave="0" documentId="13_ncr:1_{DF1B8A3C-ECFC-4474-8C6E-FD6B019882D2}" xr6:coauthVersionLast="46" xr6:coauthVersionMax="47" xr10:uidLastSave="{00000000-0000-0000-0000-000000000000}"/>
  <bookViews>
    <workbookView xWindow="-120" yWindow="-120" windowWidth="29040" windowHeight="15840" activeTab="4" xr2:uid="{EBC5C5BC-A24B-4B43-9FCD-E790A70AAE63}"/>
  </bookViews>
  <sheets>
    <sheet name="기본작업" sheetId="1" r:id="rId1"/>
    <sheet name="계산작업" sheetId="3" r:id="rId2"/>
    <sheet name="분석작업-1" sheetId="4" r:id="rId3"/>
    <sheet name="분석작업-2" sheetId="9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기본작업!$A$3:$H$28</definedName>
    <definedName name="_xlnm._FilterDatabase" localSheetId="3" hidden="1">'분석작업-2'!$A$2:$F$2</definedName>
    <definedName name="_xlnm.Criteria" localSheetId="0">기본작업!$A$30:$A$31</definedName>
    <definedName name="_xlnm.Extract" localSheetId="0">기본작업!$A$33:$E$33</definedName>
    <definedName name="_xlnm.Print_Area" localSheetId="0">기본작업!$A$1:$H$28</definedName>
  </definedNames>
  <calcPr calcId="191029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L9" i="3"/>
  <c r="L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57B481-9159-4107-BD13-2EE0EDFCFDDC}" name="MS Access Database_Query" type="1" refreshedVersion="7" background="1">
    <dbPr connection="DSN=MS Access Database;DBQ=D:\11 메일링서비스\컴활1급실기-메일링\2024년 상시01\재활용센터.accdb;DefaultDir=D:\11 메일링서비스\컴활1급실기-메일링\2024년 상시01;DriverId=25;FIL=MS Access;MaxBufferSize=2048;PageTimeout=5;" command="SELECT 센터관리.지역, 센터관리.운영구분, 센터관리.개설일, 센터관리.면적, 센터관리.보유차량_x000d__x000a_FROM 센터관리 센터관리"/>
  </connection>
  <connection id="2" xr16:uid="{5568775D-2A0D-42C5-BE65-0C6AC180C753}" name="MS Access Database_Query1" type="1" refreshedVersion="7" background="1">
    <dbPr connection="DSN=MS Access Database;DBQ=C:\Users\Admin\Desktop\2025_총정리_컴활1급실기_update_20250108\길벗컴활1급총정리\기출\01회\재활용센터.accdb;DefaultDir=C:\Users\Admin\Desktop\2025_총정리_컴활1급실기_update_20250108\길벗컴활1급총정리\기출\01회;DriverId=25;FIL=MS Access;MaxBufferSize=2048;PageTimeout=5;" command="SELECT 센터관리.지역, 센터관리.운영구분, 센터관리.면적, 센터관리.보유차량_x000d__x000a_FROM 센터관리 센터관리_x000d__x000a_WHERE (센터관리.지역 Like '%산')"/>
  </connection>
</connections>
</file>

<file path=xl/sharedStrings.xml><?xml version="1.0" encoding="utf-8"?>
<sst xmlns="http://schemas.openxmlformats.org/spreadsheetml/2006/main" count="535" uniqueCount="216">
  <si>
    <t>[표1]</t>
    <phoneticPr fontId="1" type="noConversion"/>
  </si>
  <si>
    <t>[표1]</t>
  </si>
  <si>
    <t xml:space="preserve">기준날짜 : </t>
    <phoneticPr fontId="1" type="noConversion"/>
  </si>
  <si>
    <t>[표2]</t>
    <phoneticPr fontId="1" type="noConversion"/>
  </si>
  <si>
    <t>센터코드</t>
    <phoneticPr fontId="1" type="noConversion"/>
  </si>
  <si>
    <t>지역</t>
    <phoneticPr fontId="1" type="noConversion"/>
  </si>
  <si>
    <t>운영구분</t>
    <phoneticPr fontId="1" type="noConversion"/>
  </si>
  <si>
    <t>개설연월</t>
    <phoneticPr fontId="1" type="noConversion"/>
  </si>
  <si>
    <t>면적</t>
    <phoneticPr fontId="1" type="noConversion"/>
  </si>
  <si>
    <t>취급품목정보</t>
    <phoneticPr fontId="1" type="noConversion"/>
  </si>
  <si>
    <t>보유차량</t>
    <phoneticPr fontId="1" type="noConversion"/>
  </si>
  <si>
    <t>휴무일정보</t>
    <phoneticPr fontId="1" type="noConversion"/>
  </si>
  <si>
    <t>비고</t>
    <phoneticPr fontId="1" type="noConversion"/>
  </si>
  <si>
    <t>c02</t>
    <phoneticPr fontId="1" type="noConversion"/>
  </si>
  <si>
    <t>부산</t>
    <phoneticPr fontId="1" type="noConversion"/>
  </si>
  <si>
    <t>위탁</t>
    <phoneticPr fontId="1" type="noConversion"/>
  </si>
  <si>
    <t>가전가구</t>
    <phoneticPr fontId="1" type="noConversion"/>
  </si>
  <si>
    <t>일요일, 공휴일</t>
    <phoneticPr fontId="1" type="noConversion"/>
  </si>
  <si>
    <t>직영</t>
    <phoneticPr fontId="1" type="noConversion"/>
  </si>
  <si>
    <t>c11</t>
  </si>
  <si>
    <t>울산</t>
    <phoneticPr fontId="1" type="noConversion"/>
  </si>
  <si>
    <t>가구, 의류,  플라스틱류, 스티로폼류 등</t>
    <phoneticPr fontId="1" type="noConversion"/>
  </si>
  <si>
    <t>일요일</t>
    <phoneticPr fontId="1" type="noConversion"/>
  </si>
  <si>
    <t>c04</t>
    <phoneticPr fontId="1" type="noConversion"/>
  </si>
  <si>
    <t>대전</t>
    <phoneticPr fontId="1" type="noConversion"/>
  </si>
  <si>
    <t>토요일, 일요일</t>
    <phoneticPr fontId="1" type="noConversion"/>
  </si>
  <si>
    <t>c06</t>
    <phoneticPr fontId="1" type="noConversion"/>
  </si>
  <si>
    <t>성남</t>
    <phoneticPr fontId="1" type="noConversion"/>
  </si>
  <si>
    <t>가구가전</t>
    <phoneticPr fontId="1" type="noConversion"/>
  </si>
  <si>
    <t>[표3]</t>
    <phoneticPr fontId="1" type="noConversion"/>
  </si>
  <si>
    <t>c08</t>
    <phoneticPr fontId="1" type="noConversion"/>
  </si>
  <si>
    <t>마산</t>
    <phoneticPr fontId="1" type="noConversion"/>
  </si>
  <si>
    <t>토요일, 일요일, 공휴일</t>
    <phoneticPr fontId="1" type="noConversion"/>
  </si>
  <si>
    <t>운영구분개수</t>
    <phoneticPr fontId="1" type="noConversion"/>
  </si>
  <si>
    <t>가구</t>
    <phoneticPr fontId="1" type="noConversion"/>
  </si>
  <si>
    <t>가전</t>
    <phoneticPr fontId="1" type="noConversion"/>
  </si>
  <si>
    <t>의류</t>
    <phoneticPr fontId="1" type="noConversion"/>
  </si>
  <si>
    <t>d13</t>
  </si>
  <si>
    <t>폐지, 알루미늄 등</t>
    <phoneticPr fontId="1" type="noConversion"/>
  </si>
  <si>
    <t>서울</t>
    <phoneticPr fontId="1" type="noConversion"/>
  </si>
  <si>
    <t>d01</t>
    <phoneticPr fontId="1" type="noConversion"/>
  </si>
  <si>
    <t>수원</t>
    <phoneticPr fontId="1" type="noConversion"/>
  </si>
  <si>
    <t>d12</t>
  </si>
  <si>
    <t>스티로폼류, 플라스틱류, 가구, 가전 등</t>
    <phoneticPr fontId="1" type="noConversion"/>
  </si>
  <si>
    <t>공휴일</t>
    <phoneticPr fontId="1" type="noConversion"/>
  </si>
  <si>
    <t>d02</t>
    <phoneticPr fontId="1" type="noConversion"/>
  </si>
  <si>
    <t>c09</t>
    <phoneticPr fontId="1" type="noConversion"/>
  </si>
  <si>
    <t>서울</t>
  </si>
  <si>
    <t>c07</t>
    <phoneticPr fontId="1" type="noConversion"/>
  </si>
  <si>
    <t>강릉</t>
    <phoneticPr fontId="1" type="noConversion"/>
  </si>
  <si>
    <t>d10</t>
  </si>
  <si>
    <t>d03</t>
    <phoneticPr fontId="1" type="noConversion"/>
  </si>
  <si>
    <t>c12</t>
    <phoneticPr fontId="1" type="noConversion"/>
  </si>
  <si>
    <t>d07</t>
    <phoneticPr fontId="1" type="noConversion"/>
  </si>
  <si>
    <t>[표4]</t>
    <phoneticPr fontId="1" type="noConversion"/>
  </si>
  <si>
    <t>c01</t>
    <phoneticPr fontId="1" type="noConversion"/>
  </si>
  <si>
    <t>종이류, 가구, 가전 등</t>
    <phoneticPr fontId="1" type="noConversion"/>
  </si>
  <si>
    <t>d11</t>
  </si>
  <si>
    <t>d08</t>
    <phoneticPr fontId="1" type="noConversion"/>
  </si>
  <si>
    <t>d05</t>
    <phoneticPr fontId="1" type="noConversion"/>
  </si>
  <si>
    <t>토요일</t>
    <phoneticPr fontId="1" type="noConversion"/>
  </si>
  <si>
    <t>c03</t>
    <phoneticPr fontId="1" type="noConversion"/>
  </si>
  <si>
    <t>c10</t>
  </si>
  <si>
    <t>d04</t>
    <phoneticPr fontId="1" type="noConversion"/>
  </si>
  <si>
    <t>c05</t>
    <phoneticPr fontId="1" type="noConversion"/>
  </si>
  <si>
    <t>월요일</t>
    <phoneticPr fontId="1" type="noConversion"/>
  </si>
  <si>
    <t>d09</t>
    <phoneticPr fontId="1" type="noConversion"/>
  </si>
  <si>
    <t>종이류, 의류, 캔류, 가구, 가전 등</t>
    <phoneticPr fontId="1" type="noConversion"/>
  </si>
  <si>
    <t>d06</t>
    <phoneticPr fontId="1" type="noConversion"/>
  </si>
  <si>
    <t>종이류, 플라스틱류, 가전, 의류 등</t>
    <phoneticPr fontId="1" type="noConversion"/>
  </si>
  <si>
    <t>종이류, 가전, 알루미늄 등</t>
    <phoneticPr fontId="1" type="noConversion"/>
  </si>
  <si>
    <t>종이류, 합성수지, 가구, 고철류 등</t>
    <phoneticPr fontId="1" type="noConversion"/>
  </si>
  <si>
    <t>종이류, 고철류, 공병, 의류 등</t>
    <phoneticPr fontId="1" type="noConversion"/>
  </si>
  <si>
    <t>옷, 신발, 가방, 가구 등</t>
    <phoneticPr fontId="1" type="noConversion"/>
  </si>
  <si>
    <t>옷, 가전, 신발, 가방, 가구 등</t>
    <phoneticPr fontId="1" type="noConversion"/>
  </si>
  <si>
    <t>의류, 플라스틱류, 공병, 고철 등</t>
    <phoneticPr fontId="1" type="noConversion"/>
  </si>
  <si>
    <t>종이류, 플라스틱류, 의류, 고철류 등</t>
    <phoneticPr fontId="1" type="noConversion"/>
  </si>
  <si>
    <t>종이류, 의류, 가전 등</t>
    <phoneticPr fontId="1" type="noConversion"/>
  </si>
  <si>
    <t>종이류, 고철류, 의류, 플라스틱류 등</t>
    <phoneticPr fontId="1" type="noConversion"/>
  </si>
  <si>
    <t>가구, 플라스틱류, 캔류, 고철류 등</t>
    <phoneticPr fontId="1" type="noConversion"/>
  </si>
  <si>
    <t>슬라스틱류, 고철, 의류 등</t>
    <phoneticPr fontId="1" type="noConversion"/>
  </si>
  <si>
    <t>종이류, 합성수지, 가구, 의류 등</t>
    <phoneticPr fontId="1" type="noConversion"/>
  </si>
  <si>
    <t>종이류, 의류,  플라스틱류, 스티로폼류 등</t>
    <phoneticPr fontId="1" type="noConversion"/>
  </si>
  <si>
    <t>센터코드</t>
  </si>
  <si>
    <t>지역</t>
  </si>
  <si>
    <t>운영구분</t>
  </si>
  <si>
    <t>면적</t>
  </si>
  <si>
    <t>취급품목정보</t>
  </si>
  <si>
    <t>보유차량</t>
  </si>
  <si>
    <t>휴무일정보</t>
  </si>
  <si>
    <t>c02</t>
  </si>
  <si>
    <t>부산</t>
  </si>
  <si>
    <t>위탁</t>
  </si>
  <si>
    <t>가전가구</t>
  </si>
  <si>
    <t>일요일, 공휴일</t>
  </si>
  <si>
    <t>울산</t>
  </si>
  <si>
    <t>종이류, 의류,  플라스틱류, 스티로폼류 등</t>
  </si>
  <si>
    <t>일요일</t>
  </si>
  <si>
    <t>c04</t>
  </si>
  <si>
    <t>대전</t>
  </si>
  <si>
    <t>직영</t>
  </si>
  <si>
    <t>가구, 플라스틱류, 캔류, 고철류 등</t>
  </si>
  <si>
    <t>토요일, 일요일</t>
  </si>
  <si>
    <t>c06</t>
  </si>
  <si>
    <t>성남</t>
  </si>
  <si>
    <t>가구가전</t>
  </si>
  <si>
    <t>c08</t>
  </si>
  <si>
    <t>마산</t>
  </si>
  <si>
    <t>종이류, 고철류, 의류, 플라스틱류 등</t>
  </si>
  <si>
    <t>토요일, 일요일, 공휴일</t>
  </si>
  <si>
    <t>폐지, 알루미늄 등</t>
  </si>
  <si>
    <t>d01</t>
  </si>
  <si>
    <t>수원</t>
  </si>
  <si>
    <t>종이류, 합성수지, 가구, 고철류 등</t>
  </si>
  <si>
    <t>스티로폼류, 플라스틱류, 가구, 가전 등</t>
  </si>
  <si>
    <t>공휴일</t>
  </si>
  <si>
    <t>d02</t>
  </si>
  <si>
    <t>옷, 가전, 신발, 가방, 가구 등</t>
  </si>
  <si>
    <t>c09</t>
  </si>
  <si>
    <t>종이류, 의류, 가전 등</t>
  </si>
  <si>
    <t>c07</t>
  </si>
  <si>
    <t>강릉</t>
  </si>
  <si>
    <t>종이류, 플라스틱류, 가전, 의류 등</t>
  </si>
  <si>
    <t>d03</t>
  </si>
  <si>
    <t>가구, 의류,  플라스틱류, 스티로폼류 등</t>
  </si>
  <si>
    <t>c12</t>
  </si>
  <si>
    <t>종이류, 플라스틱류, 의류, 고철류 등</t>
  </si>
  <si>
    <t>d07</t>
  </si>
  <si>
    <t>c01</t>
  </si>
  <si>
    <t>종이류, 가구, 가전 등</t>
  </si>
  <si>
    <t>종이류, 고철류, 공병, 의류 등</t>
  </si>
  <si>
    <t>d08</t>
  </si>
  <si>
    <t>종이류, 가전, 알루미늄 등</t>
  </si>
  <si>
    <t>d05</t>
  </si>
  <si>
    <t>종이류, 합성수지, 가구, 의류 등</t>
  </si>
  <si>
    <t>토요일</t>
  </si>
  <si>
    <t>c03</t>
  </si>
  <si>
    <t>옷, 신발, 가방, 가구 등</t>
  </si>
  <si>
    <t>d04</t>
  </si>
  <si>
    <t>의류, 플라스틱류, 공병, 고철 등</t>
  </si>
  <si>
    <t>c05</t>
  </si>
  <si>
    <t>월요일</t>
  </si>
  <si>
    <t>d09</t>
  </si>
  <si>
    <t>종이류, 의류, 캔류, 가구, 가전 등</t>
  </si>
  <si>
    <t>d06</t>
  </si>
  <si>
    <t>슬라스틱류, 고철, 의류 등</t>
  </si>
  <si>
    <t>개설일</t>
    <phoneticPr fontId="1" type="noConversion"/>
  </si>
  <si>
    <t>종류</t>
  </si>
  <si>
    <t>기간</t>
  </si>
  <si>
    <t>숙박비</t>
  </si>
  <si>
    <t>교통비</t>
  </si>
  <si>
    <t>식비</t>
  </si>
  <si>
    <t>효도관광</t>
  </si>
  <si>
    <t>1박2일</t>
  </si>
  <si>
    <t>자유여행</t>
  </si>
  <si>
    <t>6박7일</t>
  </si>
  <si>
    <t>모임여행</t>
  </si>
  <si>
    <t>3박4일</t>
  </si>
  <si>
    <t>패키지관광</t>
  </si>
  <si>
    <t>4박5일</t>
  </si>
  <si>
    <t>2박3일</t>
  </si>
  <si>
    <t>가족여행</t>
  </si>
  <si>
    <t>접수번호</t>
    <phoneticPr fontId="1" type="noConversion"/>
  </si>
  <si>
    <t>AC01</t>
    <phoneticPr fontId="1" type="noConversion"/>
  </si>
  <si>
    <t>AC02</t>
  </si>
  <si>
    <t>AC03</t>
  </si>
  <si>
    <t>AC04</t>
  </si>
  <si>
    <t>AC05</t>
  </si>
  <si>
    <t>AC06</t>
  </si>
  <si>
    <t>AC07</t>
  </si>
  <si>
    <t>AC08</t>
  </si>
  <si>
    <t>AC09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</si>
  <si>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</si>
  <si>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</si>
  <si>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</si>
  <si>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</si>
  <si>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</si>
  <si>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</si>
  <si>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</si>
  <si>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</si>
  <si>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</si>
  <si>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</si>
  <si>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</si>
  <si>
    <t>전년대비매출</t>
    <phoneticPr fontId="1" type="noConversion"/>
  </si>
  <si>
    <t>가족여행</t>
    <phoneticPr fontId="1" type="noConversion"/>
  </si>
  <si>
    <t>모임여행</t>
    <phoneticPr fontId="1" type="noConversion"/>
  </si>
  <si>
    <t>자유여행</t>
    <phoneticPr fontId="1" type="noConversion"/>
  </si>
  <si>
    <t>패키지관광</t>
    <phoneticPr fontId="1" type="noConversion"/>
  </si>
  <si>
    <t>효도관광</t>
    <phoneticPr fontId="1" type="noConversion"/>
  </si>
  <si>
    <t>여행 종류별 교통비와 식비의 평균</t>
    <phoneticPr fontId="1" type="noConversion"/>
  </si>
  <si>
    <t>예약자명</t>
    <phoneticPr fontId="1" type="noConversion"/>
  </si>
  <si>
    <t>예약날짜</t>
    <phoneticPr fontId="1" type="noConversion"/>
  </si>
  <si>
    <t>방이름</t>
    <phoneticPr fontId="1" type="noConversion"/>
  </si>
  <si>
    <t>이용금액</t>
    <phoneticPr fontId="1" type="noConversion"/>
  </si>
  <si>
    <t>숙박일수</t>
    <phoneticPr fontId="1" type="noConversion"/>
  </si>
  <si>
    <t>펜션예약</t>
    <phoneticPr fontId="1" type="noConversion"/>
  </si>
  <si>
    <t>개나리</t>
    <phoneticPr fontId="1" type="noConversion"/>
  </si>
  <si>
    <t>진달래</t>
  </si>
  <si>
    <t>진달래</t>
    <phoneticPr fontId="1" type="noConversion"/>
  </si>
  <si>
    <t>장미</t>
    <phoneticPr fontId="1" type="noConversion"/>
  </si>
  <si>
    <t>코스모스</t>
    <phoneticPr fontId="1" type="noConversion"/>
  </si>
  <si>
    <t>홍길동</t>
  </si>
  <si>
    <t>방값</t>
    <phoneticPr fontId="1" type="noConversion"/>
  </si>
  <si>
    <t>폐업</t>
    <phoneticPr fontId="1" type="noConversion"/>
  </si>
  <si>
    <t>페업</t>
    <phoneticPr fontId="1" type="noConversion"/>
  </si>
  <si>
    <t>조건</t>
  </si>
  <si>
    <t>개설일</t>
  </si>
  <si>
    <t>(모두)</t>
  </si>
  <si>
    <t>값</t>
  </si>
  <si>
    <t>평균 : 면적</t>
  </si>
  <si>
    <t>전체 평균 : 면적</t>
  </si>
  <si>
    <t>평균 : 보유차량</t>
  </si>
  <si>
    <t>전체 평균 : 보유차량</t>
  </si>
  <si>
    <t>종류</t>
    <phoneticPr fontId="1" type="noConversion"/>
  </si>
  <si>
    <t>숙박비</t>
    <phoneticPr fontId="1" type="noConversion"/>
  </si>
  <si>
    <t>교통비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</si>
</sst>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/mm"/>
    <numFmt numFmtId="177" formatCode="0.0_ "/>
    <numFmt numFmtId="180" formatCode="[Blue]&quot;▲&quot;0%;[Magenta]&quot;▼&quot;\-0%;0%;[Red]&quot;※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quotePrefix="1">
      <alignment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3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4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180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쉼표 [0] 2" xfId="3" xr:uid="{37CA3FF8-455D-47F5-B21F-AA6686283B68}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'기타작업-2'!$A$1</c:f>
          <c:strCache>
            <c:ptCount val="1"/>
            <c:pt idx="0">
              <c:v>여행 종류별 교통비와 식비의 평균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626B-419A-89D7-37A5409A2E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'기타작업-2'!$A$3:$A$7</c:f>
              <c:strCache>
                <c:ptCount val="5"/>
                <c:pt idx="0">
                  <c:v>가족여행</c:v>
                </c:pt>
                <c:pt idx="1">
                  <c:v>모임여행</c:v>
                </c:pt>
                <c:pt idx="2">
                  <c:v>자유여행</c:v>
                </c:pt>
                <c:pt idx="3">
                  <c:v>패키지관광</c:v>
                </c:pt>
                <c:pt idx="4">
                  <c:v>효도관광</c:v>
                </c:pt>
              </c:strCache>
            </c:strRef>
          </c:cat>
          <c:val>
            <c:numRef>
              <c:f>'기타작업-2'!$B$3:$B$7</c:f>
              <c:numCache>
                <c:formatCode>_(* #,##0_);_(* \(#,##0\);_(* "-"_);_(@_)</c:formatCode>
                <c:ptCount val="5"/>
                <c:pt idx="0">
                  <c:v>83833.333333333299</c:v>
                </c:pt>
                <c:pt idx="1">
                  <c:v>54650</c:v>
                </c:pt>
                <c:pt idx="2">
                  <c:v>23740</c:v>
                </c:pt>
                <c:pt idx="3">
                  <c:v>73883.333333333328</c:v>
                </c:pt>
                <c:pt idx="4">
                  <c:v>206000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2-4130-9C5E-782ED4DA1E52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26B-419A-89D7-37A5409A2E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'기타작업-2'!$A$3:$A$7</c:f>
              <c:strCache>
                <c:ptCount val="5"/>
                <c:pt idx="0">
                  <c:v>가족여행</c:v>
                </c:pt>
                <c:pt idx="1">
                  <c:v>모임여행</c:v>
                </c:pt>
                <c:pt idx="2">
                  <c:v>자유여행</c:v>
                </c:pt>
                <c:pt idx="3">
                  <c:v>패키지관광</c:v>
                </c:pt>
                <c:pt idx="4">
                  <c:v>효도관광</c:v>
                </c:pt>
              </c:strCache>
            </c:strRef>
          </c:cat>
          <c:val>
            <c:numRef>
              <c:f>'기타작업-2'!$C$3:$C$7</c:f>
              <c:numCache>
                <c:formatCode>_(* #,##0_);_(* \(#,##0\);_(* "-"_);_(@_)</c:formatCode>
                <c:ptCount val="5"/>
                <c:pt idx="0">
                  <c:v>137266.66666666666</c:v>
                </c:pt>
                <c:pt idx="1">
                  <c:v>136050</c:v>
                </c:pt>
                <c:pt idx="2">
                  <c:v>115460</c:v>
                </c:pt>
                <c:pt idx="3">
                  <c:v>136133.33333333334</c:v>
                </c:pt>
                <c:pt idx="4">
                  <c:v>190800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2-4130-9C5E-782ED4DA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2031361440"/>
        <c:axId val="2031357280"/>
      </c:lineChart>
      <c:catAx>
        <c:axId val="203136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1357280"/>
        <c:crosses val="autoZero"/>
        <c:auto val="1"/>
        <c:lblAlgn val="ctr"/>
        <c:lblOffset val="100"/>
        <c:noMultiLvlLbl val="0"/>
      </c:catAx>
      <c:valAx>
        <c:axId val="2031357280"/>
        <c:scaling>
          <c:orientation val="minMax"/>
          <c:max val="2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1361440"/>
        <c:crosses val="autoZero"/>
        <c:crossBetween val="between"/>
        <c:majorUnit val="6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19050</xdr:rowOff>
    </xdr:from>
    <xdr:to>
      <xdr:col>7</xdr:col>
      <xdr:colOff>9525</xdr:colOff>
      <xdr:row>3</xdr:row>
      <xdr:rowOff>19050</xdr:rowOff>
    </xdr:to>
    <xdr:sp macro="[0]!서식적용" textlink="">
      <xdr:nvSpPr>
        <xdr:cNvPr id="2" name="사각형: 빗면 1">
          <a:extLst>
            <a:ext uri="{FF2B5EF4-FFF2-40B4-BE49-F238E27FC236}">
              <a16:creationId xmlns:a16="http://schemas.microsoft.com/office/drawing/2014/main" id="{70BB42B0-5FDE-4A73-BB08-94D30EFBF6E6}"/>
            </a:ext>
          </a:extLst>
        </xdr:cNvPr>
        <xdr:cNvSpPr/>
      </xdr:nvSpPr>
      <xdr:spPr>
        <a:xfrm>
          <a:off x="5505450" y="228600"/>
          <a:ext cx="86677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19050</xdr:rowOff>
    </xdr:to>
    <xdr:sp macro="[0]!서식해제" textlink="">
      <xdr:nvSpPr>
        <xdr:cNvPr id="3" name="사각형: 빗면 2">
          <a:extLst>
            <a:ext uri="{FF2B5EF4-FFF2-40B4-BE49-F238E27FC236}">
              <a16:creationId xmlns:a16="http://schemas.microsoft.com/office/drawing/2014/main" id="{0EAE7B6B-9457-4622-99BC-4DBF5379D212}"/>
            </a:ext>
          </a:extLst>
        </xdr:cNvPr>
        <xdr:cNvSpPr/>
      </xdr:nvSpPr>
      <xdr:spPr>
        <a:xfrm>
          <a:off x="5505450" y="838200"/>
          <a:ext cx="857250" cy="4381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688730</xdr:colOff>
      <xdr:row>21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0</xdr:row>
          <xdr:rowOff>66675</xdr:rowOff>
        </xdr:from>
        <xdr:to>
          <xdr:col>4</xdr:col>
          <xdr:colOff>676275</xdr:colOff>
          <xdr:row>1</xdr:row>
          <xdr:rowOff>171450</xdr:rowOff>
        </xdr:to>
        <xdr:sp macro="" textlink="">
          <xdr:nvSpPr>
            <xdr:cNvPr id="3073" name="cmd숙소예약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746.761052430556" backgroundQuery="1" createdVersion="7" refreshedVersion="7" minRefreshableVersion="3" recordCount="8" xr:uid="{362CBE3F-BC7D-45EE-A594-F52840EE8ABC}">
  <cacheSource type="external" connectionId="2"/>
  <cacheFields count="4">
    <cacheField name="지역" numFmtId="0" sqlType="-9">
      <sharedItems count="3">
        <s v="부산"/>
        <s v="울산"/>
        <s v="마산"/>
      </sharedItems>
    </cacheField>
    <cacheField name="운영구분" numFmtId="0" sqlType="-9">
      <sharedItems count="2">
        <s v="위탁"/>
        <s v="직영"/>
      </sharedItems>
    </cacheField>
    <cacheField name="면적" numFmtId="0" sqlType="4">
      <sharedItems containsSemiMixedTypes="0" containsString="0" containsNumber="1" containsInteger="1" minValue="149" maxValue="474" count="8">
        <n v="173"/>
        <n v="200"/>
        <n v="157"/>
        <n v="149"/>
        <n v="331"/>
        <n v="296"/>
        <n v="474"/>
        <n v="187"/>
      </sharedItems>
    </cacheField>
    <cacheField name="보유차량" numFmtId="0" sqlType="4">
      <sharedItems containsSemiMixedTypes="0" containsString="0" containsNumber="1" containsInteger="1" minValue="0" maxValue="3" count="4">
        <n v="2"/>
        <n v="3"/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x v="0"/>
  </r>
  <r>
    <x v="1"/>
    <x v="0"/>
    <x v="1"/>
    <x v="1"/>
  </r>
  <r>
    <x v="2"/>
    <x v="1"/>
    <x v="2"/>
    <x v="2"/>
  </r>
  <r>
    <x v="0"/>
    <x v="0"/>
    <x v="3"/>
    <x v="2"/>
  </r>
  <r>
    <x v="1"/>
    <x v="0"/>
    <x v="4"/>
    <x v="3"/>
  </r>
  <r>
    <x v="2"/>
    <x v="1"/>
    <x v="5"/>
    <x v="0"/>
  </r>
  <r>
    <x v="0"/>
    <x v="1"/>
    <x v="6"/>
    <x v="2"/>
  </r>
  <r>
    <x v="1"/>
    <x v="1"/>
    <x v="7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FACA65-850A-4CC6-9F80-340CA0AF2BC9}" name="피벗 테이블1" cacheId="1" dataOnRows="1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A3:C17" firstHeaderRow="1" firstDataRow="1" firstDataCol="2" rowPageCount="1" colPageCount="1"/>
  <pivotFields count="4">
    <pivotField axis="axisRow" compact="0" showAll="0" insertBlankRow="1">
      <items count="4">
        <item x="2"/>
        <item x="0"/>
        <item x="1"/>
        <item t="default"/>
      </items>
    </pivotField>
    <pivotField axis="axisPage" compact="0" showAll="0" insertBlankRow="1">
      <items count="3">
        <item x="0"/>
        <item x="1"/>
        <item t="default"/>
      </items>
    </pivotField>
    <pivotField dataField="1" compact="0" showAll="0" insertBlankRow="1">
      <items count="9">
        <item x="3"/>
        <item x="2"/>
        <item x="0"/>
        <item x="7"/>
        <item x="1"/>
        <item x="5"/>
        <item x="4"/>
        <item x="6"/>
        <item t="default"/>
      </items>
    </pivotField>
    <pivotField dataField="1" compact="0" showAll="0" insertBlankRow="1">
      <items count="5">
        <item x="2"/>
        <item x="3"/>
        <item x="0"/>
        <item x="1"/>
        <item t="default"/>
      </items>
    </pivotField>
  </pivotFields>
  <rowFields count="2">
    <field x="0"/>
    <field x="-2"/>
  </rowFields>
  <rowItems count="14">
    <i>
      <x/>
    </i>
    <i r="1">
      <x/>
    </i>
    <i r="1" i="1">
      <x v="1"/>
    </i>
    <i t="blank">
      <x/>
    </i>
    <i>
      <x v="1"/>
    </i>
    <i r="1">
      <x/>
    </i>
    <i r="1" i="1">
      <x v="1"/>
    </i>
    <i t="blank">
      <x v="1"/>
    </i>
    <i>
      <x v="2"/>
    </i>
    <i r="1">
      <x/>
    </i>
    <i r="1" i="1">
      <x v="1"/>
    </i>
    <i t="blank">
      <x v="2"/>
    </i>
    <i t="grand">
      <x/>
    </i>
    <i t="grand" i="1">
      <x/>
    </i>
  </rowItems>
  <colItems count="1">
    <i/>
  </colItems>
  <pageFields count="1">
    <pageField fld="1" hier="-1"/>
  </pageFields>
  <dataFields count="2">
    <dataField name="평균 : 면적" fld="2" subtotal="average" baseField="0" baseItem="0" numFmtId="177"/>
    <dataField name="평균 : 보유차량" fld="3" subtotal="average" baseField="0" baseItem="0" numFmtId="177"/>
  </dataFields>
  <pivotTableStyleInfo name="PivotStyleLight16" showRowHeaders="1" showColHeaders="1" showRowStripes="0" showColStripes="0" showLastColumn="1"/>
  <filters count="1">
    <filter fld="0" type="captionEndsWith" evalOrder="-1" id="1" stringValue1="산">
      <autoFilter ref="A1">
        <filterColumn colId="0">
          <customFilters>
            <customFilter val="*산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2:H38"/>
  <sheetViews>
    <sheetView workbookViewId="0">
      <selection activeCell="F14" sqref="F14"/>
    </sheetView>
  </sheetViews>
  <sheetFormatPr defaultRowHeight="16.5" x14ac:dyDescent="0.3"/>
  <cols>
    <col min="1" max="1" width="8" customWidth="1"/>
    <col min="2" max="2" width="5.625" customWidth="1"/>
    <col min="3" max="3" width="11.125" bestFit="1" customWidth="1"/>
    <col min="4" max="4" width="12.125" customWidth="1"/>
    <col min="5" max="5" width="21.5" bestFit="1" customWidth="1"/>
    <col min="6" max="6" width="35.375" customWidth="1"/>
    <col min="7" max="7" width="8.375" customWidth="1"/>
    <col min="8" max="8" width="20.625" customWidth="1"/>
  </cols>
  <sheetData>
    <row r="2" spans="1:8" x14ac:dyDescent="0.3">
      <c r="A2" t="s">
        <v>1</v>
      </c>
    </row>
    <row r="3" spans="1:8" x14ac:dyDescent="0.3">
      <c r="A3" s="1" t="s">
        <v>83</v>
      </c>
      <c r="B3" s="1" t="s">
        <v>84</v>
      </c>
      <c r="C3" s="1" t="s">
        <v>85</v>
      </c>
      <c r="D3" s="1" t="s">
        <v>146</v>
      </c>
      <c r="E3" s="1" t="s">
        <v>86</v>
      </c>
      <c r="F3" s="1" t="s">
        <v>87</v>
      </c>
      <c r="G3" s="1" t="s">
        <v>88</v>
      </c>
      <c r="H3" s="1" t="s">
        <v>89</v>
      </c>
    </row>
    <row r="4" spans="1:8" x14ac:dyDescent="0.3">
      <c r="A4" s="1" t="s">
        <v>128</v>
      </c>
      <c r="B4" s="1" t="s">
        <v>47</v>
      </c>
      <c r="C4" s="1" t="s">
        <v>100</v>
      </c>
      <c r="D4" s="7">
        <v>44550</v>
      </c>
      <c r="E4" s="1">
        <v>836</v>
      </c>
      <c r="F4" s="2" t="s">
        <v>129</v>
      </c>
      <c r="G4" s="2">
        <v>1</v>
      </c>
      <c r="H4" s="2" t="s">
        <v>97</v>
      </c>
    </row>
    <row r="5" spans="1:8" x14ac:dyDescent="0.3">
      <c r="A5" s="1" t="s">
        <v>90</v>
      </c>
      <c r="B5" s="1" t="s">
        <v>91</v>
      </c>
      <c r="C5" s="1" t="s">
        <v>92</v>
      </c>
      <c r="D5" s="7">
        <v>43681</v>
      </c>
      <c r="E5" s="1">
        <v>173</v>
      </c>
      <c r="F5" s="2" t="s">
        <v>93</v>
      </c>
      <c r="G5" s="2">
        <v>2</v>
      </c>
      <c r="H5" s="2" t="s">
        <v>94</v>
      </c>
    </row>
    <row r="6" spans="1:8" x14ac:dyDescent="0.3">
      <c r="A6" s="1" t="s">
        <v>136</v>
      </c>
      <c r="B6" s="1" t="s">
        <v>95</v>
      </c>
      <c r="C6" s="1" t="s">
        <v>92</v>
      </c>
      <c r="D6" s="7">
        <v>36955</v>
      </c>
      <c r="E6" s="1">
        <v>200</v>
      </c>
      <c r="F6" s="2" t="s">
        <v>114</v>
      </c>
      <c r="G6" s="2">
        <v>3</v>
      </c>
      <c r="H6" s="2" t="s">
        <v>102</v>
      </c>
    </row>
    <row r="7" spans="1:8" x14ac:dyDescent="0.3">
      <c r="A7" s="1" t="s">
        <v>98</v>
      </c>
      <c r="B7" s="1" t="s">
        <v>99</v>
      </c>
      <c r="C7" s="1" t="s">
        <v>100</v>
      </c>
      <c r="D7" s="7">
        <v>40726</v>
      </c>
      <c r="E7" s="1">
        <v>113</v>
      </c>
      <c r="F7" s="2" t="s">
        <v>101</v>
      </c>
      <c r="G7" s="2">
        <v>0</v>
      </c>
      <c r="H7" s="2" t="s">
        <v>102</v>
      </c>
    </row>
    <row r="8" spans="1:8" x14ac:dyDescent="0.3">
      <c r="A8" s="1" t="s">
        <v>140</v>
      </c>
      <c r="B8" s="1" t="s">
        <v>112</v>
      </c>
      <c r="C8" s="1" t="s">
        <v>100</v>
      </c>
      <c r="D8" s="7">
        <v>37635</v>
      </c>
      <c r="E8" s="1">
        <v>129</v>
      </c>
      <c r="F8" s="2" t="s">
        <v>105</v>
      </c>
      <c r="G8" s="2">
        <v>1</v>
      </c>
      <c r="H8" s="2" t="s">
        <v>141</v>
      </c>
    </row>
    <row r="9" spans="1:8" x14ac:dyDescent="0.3">
      <c r="A9" s="1" t="s">
        <v>103</v>
      </c>
      <c r="B9" s="1" t="s">
        <v>104</v>
      </c>
      <c r="C9" s="1" t="s">
        <v>100</v>
      </c>
      <c r="D9" s="7">
        <v>36481</v>
      </c>
      <c r="E9" s="1">
        <v>351</v>
      </c>
      <c r="F9" s="2" t="s">
        <v>105</v>
      </c>
      <c r="G9" s="2">
        <v>2</v>
      </c>
      <c r="H9" s="2" t="s">
        <v>102</v>
      </c>
    </row>
    <row r="10" spans="1:8" x14ac:dyDescent="0.3">
      <c r="A10" s="1" t="s">
        <v>120</v>
      </c>
      <c r="B10" s="1" t="s">
        <v>121</v>
      </c>
      <c r="C10" s="1" t="s">
        <v>92</v>
      </c>
      <c r="D10" s="7">
        <v>40472</v>
      </c>
      <c r="E10" s="1">
        <v>163</v>
      </c>
      <c r="F10" s="2" t="s">
        <v>122</v>
      </c>
      <c r="G10" s="2">
        <v>0</v>
      </c>
      <c r="H10" s="2" t="s">
        <v>115</v>
      </c>
    </row>
    <row r="11" spans="1:8" x14ac:dyDescent="0.3">
      <c r="A11" s="1" t="s">
        <v>106</v>
      </c>
      <c r="B11" s="1" t="s">
        <v>107</v>
      </c>
      <c r="C11" s="1" t="s">
        <v>100</v>
      </c>
      <c r="D11" s="7">
        <v>42821</v>
      </c>
      <c r="E11" s="1">
        <v>157</v>
      </c>
      <c r="F11" s="2" t="s">
        <v>108</v>
      </c>
      <c r="G11" s="2">
        <v>0</v>
      </c>
      <c r="H11" s="2" t="s">
        <v>109</v>
      </c>
    </row>
    <row r="12" spans="1:8" x14ac:dyDescent="0.3">
      <c r="A12" s="1" t="s">
        <v>118</v>
      </c>
      <c r="B12" s="1" t="s">
        <v>47</v>
      </c>
      <c r="C12" s="1" t="s">
        <v>92</v>
      </c>
      <c r="D12" s="7">
        <v>41922</v>
      </c>
      <c r="E12" s="1">
        <v>112</v>
      </c>
      <c r="F12" s="2" t="s">
        <v>119</v>
      </c>
      <c r="G12" s="2">
        <v>1</v>
      </c>
      <c r="H12" s="2" t="s">
        <v>97</v>
      </c>
    </row>
    <row r="13" spans="1:8" x14ac:dyDescent="0.3">
      <c r="A13" s="1" t="s">
        <v>62</v>
      </c>
      <c r="B13" s="1" t="s">
        <v>91</v>
      </c>
      <c r="C13" s="1" t="s">
        <v>92</v>
      </c>
      <c r="D13" s="7">
        <v>40124</v>
      </c>
      <c r="E13" s="1">
        <v>149</v>
      </c>
      <c r="F13" s="2" t="s">
        <v>137</v>
      </c>
      <c r="G13" s="2">
        <v>0</v>
      </c>
      <c r="H13" s="2" t="s">
        <v>102</v>
      </c>
    </row>
    <row r="14" spans="1:8" x14ac:dyDescent="0.3">
      <c r="A14" s="1" t="s">
        <v>19</v>
      </c>
      <c r="B14" s="1" t="s">
        <v>95</v>
      </c>
      <c r="C14" s="1" t="s">
        <v>92</v>
      </c>
      <c r="D14" s="7">
        <v>40241</v>
      </c>
      <c r="E14" s="1">
        <v>331</v>
      </c>
      <c r="F14" s="2" t="s">
        <v>96</v>
      </c>
      <c r="G14" s="2">
        <v>1</v>
      </c>
      <c r="H14" s="2" t="s">
        <v>97</v>
      </c>
    </row>
    <row r="15" spans="1:8" x14ac:dyDescent="0.3">
      <c r="A15" s="1" t="s">
        <v>125</v>
      </c>
      <c r="B15" s="1" t="s">
        <v>99</v>
      </c>
      <c r="C15" s="1" t="s">
        <v>92</v>
      </c>
      <c r="D15" s="7">
        <v>43062</v>
      </c>
      <c r="E15" s="1">
        <v>136</v>
      </c>
      <c r="F15" s="2" t="s">
        <v>126</v>
      </c>
      <c r="G15" s="2">
        <v>0</v>
      </c>
      <c r="H15" s="2" t="s">
        <v>109</v>
      </c>
    </row>
    <row r="16" spans="1:8" x14ac:dyDescent="0.3">
      <c r="A16" s="1" t="s">
        <v>111</v>
      </c>
      <c r="B16" s="1" t="s">
        <v>112</v>
      </c>
      <c r="C16" s="1" t="s">
        <v>92</v>
      </c>
      <c r="D16" s="7">
        <v>43978</v>
      </c>
      <c r="E16" s="1">
        <v>246</v>
      </c>
      <c r="F16" s="2" t="s">
        <v>113</v>
      </c>
      <c r="G16" s="2">
        <v>2</v>
      </c>
      <c r="H16" s="2" t="s">
        <v>109</v>
      </c>
    </row>
    <row r="17" spans="1:8" x14ac:dyDescent="0.3">
      <c r="A17" s="1" t="s">
        <v>116</v>
      </c>
      <c r="B17" s="1" t="s">
        <v>99</v>
      </c>
      <c r="C17" s="1" t="s">
        <v>100</v>
      </c>
      <c r="D17" s="7">
        <v>43260</v>
      </c>
      <c r="E17" s="1">
        <v>278</v>
      </c>
      <c r="F17" s="2" t="s">
        <v>117</v>
      </c>
      <c r="G17" s="2">
        <v>1</v>
      </c>
      <c r="H17" s="2" t="s">
        <v>97</v>
      </c>
    </row>
    <row r="18" spans="1:8" x14ac:dyDescent="0.3">
      <c r="A18" s="1" t="s">
        <v>123</v>
      </c>
      <c r="B18" s="1" t="s">
        <v>47</v>
      </c>
      <c r="C18" s="1" t="s">
        <v>100</v>
      </c>
      <c r="D18" s="7">
        <v>38095</v>
      </c>
      <c r="E18" s="1">
        <v>238</v>
      </c>
      <c r="F18" s="2" t="s">
        <v>124</v>
      </c>
      <c r="G18" s="2">
        <v>0</v>
      </c>
      <c r="H18" s="2" t="s">
        <v>109</v>
      </c>
    </row>
    <row r="19" spans="1:8" x14ac:dyDescent="0.3">
      <c r="A19" s="1" t="s">
        <v>138</v>
      </c>
      <c r="B19" s="1" t="s">
        <v>104</v>
      </c>
      <c r="C19" s="1" t="s">
        <v>92</v>
      </c>
      <c r="D19" s="7">
        <v>40495</v>
      </c>
      <c r="E19" s="1">
        <v>168</v>
      </c>
      <c r="F19" s="2" t="s">
        <v>139</v>
      </c>
      <c r="G19" s="2">
        <v>0</v>
      </c>
      <c r="H19" s="2" t="s">
        <v>102</v>
      </c>
    </row>
    <row r="20" spans="1:8" x14ac:dyDescent="0.3">
      <c r="A20" s="1" t="s">
        <v>133</v>
      </c>
      <c r="B20" s="1" t="s">
        <v>104</v>
      </c>
      <c r="C20" s="1" t="s">
        <v>100</v>
      </c>
      <c r="D20" s="7">
        <v>41981</v>
      </c>
      <c r="E20" s="1">
        <v>443</v>
      </c>
      <c r="F20" s="2" t="s">
        <v>134</v>
      </c>
      <c r="G20" s="2">
        <v>3</v>
      </c>
      <c r="H20" s="2" t="s">
        <v>135</v>
      </c>
    </row>
    <row r="21" spans="1:8" x14ac:dyDescent="0.3">
      <c r="A21" s="1" t="s">
        <v>144</v>
      </c>
      <c r="B21" s="1" t="s">
        <v>112</v>
      </c>
      <c r="C21" s="1" t="s">
        <v>92</v>
      </c>
      <c r="D21" s="7">
        <v>40963</v>
      </c>
      <c r="E21" s="1">
        <v>152</v>
      </c>
      <c r="F21" s="2" t="s">
        <v>145</v>
      </c>
      <c r="G21" s="2">
        <v>3</v>
      </c>
      <c r="H21" s="2" t="s">
        <v>141</v>
      </c>
    </row>
    <row r="22" spans="1:8" x14ac:dyDescent="0.3">
      <c r="A22" s="1" t="s">
        <v>127</v>
      </c>
      <c r="B22" s="1" t="s">
        <v>112</v>
      </c>
      <c r="C22" s="1" t="s">
        <v>100</v>
      </c>
      <c r="D22" s="7">
        <v>41510</v>
      </c>
      <c r="E22" s="1">
        <v>347</v>
      </c>
      <c r="F22" s="2" t="s">
        <v>105</v>
      </c>
      <c r="G22" s="2">
        <v>1</v>
      </c>
      <c r="H22" s="2" t="s">
        <v>115</v>
      </c>
    </row>
    <row r="23" spans="1:8" x14ac:dyDescent="0.3">
      <c r="A23" s="1" t="s">
        <v>131</v>
      </c>
      <c r="B23" s="1" t="s">
        <v>121</v>
      </c>
      <c r="C23" s="1" t="s">
        <v>92</v>
      </c>
      <c r="D23" s="7">
        <v>37020</v>
      </c>
      <c r="E23" s="1">
        <v>531</v>
      </c>
      <c r="F23" s="2" t="s">
        <v>132</v>
      </c>
      <c r="G23" s="2">
        <v>3</v>
      </c>
      <c r="H23" s="2" t="s">
        <v>115</v>
      </c>
    </row>
    <row r="24" spans="1:8" x14ac:dyDescent="0.3">
      <c r="A24" s="1" t="s">
        <v>142</v>
      </c>
      <c r="B24" s="1" t="s">
        <v>107</v>
      </c>
      <c r="C24" s="1" t="s">
        <v>100</v>
      </c>
      <c r="D24" s="7">
        <v>38599</v>
      </c>
      <c r="E24" s="1">
        <v>296</v>
      </c>
      <c r="F24" s="2" t="s">
        <v>143</v>
      </c>
      <c r="G24" s="2">
        <v>2</v>
      </c>
      <c r="H24" s="2" t="s">
        <v>97</v>
      </c>
    </row>
    <row r="25" spans="1:8" x14ac:dyDescent="0.3">
      <c r="A25" s="1" t="s">
        <v>50</v>
      </c>
      <c r="B25" s="1" t="s">
        <v>47</v>
      </c>
      <c r="C25" s="1" t="s">
        <v>100</v>
      </c>
      <c r="D25" s="7">
        <v>40706</v>
      </c>
      <c r="E25" s="1">
        <v>524</v>
      </c>
      <c r="F25" s="2" t="s">
        <v>93</v>
      </c>
      <c r="G25" s="2">
        <v>1</v>
      </c>
      <c r="H25" s="2" t="s">
        <v>109</v>
      </c>
    </row>
    <row r="26" spans="1:8" x14ac:dyDescent="0.3">
      <c r="A26" s="1" t="s">
        <v>57</v>
      </c>
      <c r="B26" s="1" t="s">
        <v>91</v>
      </c>
      <c r="C26" s="1" t="s">
        <v>100</v>
      </c>
      <c r="D26" s="7">
        <v>41961</v>
      </c>
      <c r="E26" s="1">
        <v>474</v>
      </c>
      <c r="F26" s="2" t="s">
        <v>130</v>
      </c>
      <c r="G26" s="2">
        <v>0</v>
      </c>
      <c r="H26" s="2" t="s">
        <v>97</v>
      </c>
    </row>
    <row r="27" spans="1:8" x14ac:dyDescent="0.3">
      <c r="A27" s="1" t="s">
        <v>42</v>
      </c>
      <c r="B27" s="1" t="s">
        <v>95</v>
      </c>
      <c r="C27" s="1" t="s">
        <v>100</v>
      </c>
      <c r="D27" s="7">
        <v>45424</v>
      </c>
      <c r="E27" s="1">
        <v>187</v>
      </c>
      <c r="F27" s="2" t="s">
        <v>114</v>
      </c>
      <c r="G27" s="2">
        <v>1</v>
      </c>
      <c r="H27" s="2" t="s">
        <v>115</v>
      </c>
    </row>
    <row r="28" spans="1:8" x14ac:dyDescent="0.3">
      <c r="A28" s="1" t="s">
        <v>37</v>
      </c>
      <c r="B28" s="1" t="s">
        <v>99</v>
      </c>
      <c r="C28" s="1" t="s">
        <v>92</v>
      </c>
      <c r="D28" s="7">
        <v>41735</v>
      </c>
      <c r="E28" s="1">
        <v>332</v>
      </c>
      <c r="F28" s="2" t="s">
        <v>110</v>
      </c>
      <c r="G28" s="2">
        <v>0</v>
      </c>
      <c r="H28" s="2"/>
    </row>
    <row r="30" spans="1:8" x14ac:dyDescent="0.3">
      <c r="A30" t="s">
        <v>205</v>
      </c>
    </row>
    <row r="31" spans="1:8" x14ac:dyDescent="0.3">
      <c r="A31" t="b">
        <f>AND(YEAR($D4)&gt;=2018, (RIGHT($H4,3)="일요일")+(RIGHT($H4,3)="공휴일"))</f>
        <v>1</v>
      </c>
    </row>
    <row r="33" spans="1:5" x14ac:dyDescent="0.3">
      <c r="A33" t="s">
        <v>83</v>
      </c>
      <c r="B33" t="s">
        <v>84</v>
      </c>
      <c r="C33" t="s">
        <v>206</v>
      </c>
      <c r="D33" t="s">
        <v>86</v>
      </c>
      <c r="E33" t="s">
        <v>89</v>
      </c>
    </row>
    <row r="34" spans="1:5" x14ac:dyDescent="0.3">
      <c r="A34" s="1" t="s">
        <v>128</v>
      </c>
      <c r="B34" s="1" t="s">
        <v>47</v>
      </c>
      <c r="C34" s="7">
        <v>44550</v>
      </c>
      <c r="D34" s="1">
        <v>836</v>
      </c>
      <c r="E34" s="2" t="s">
        <v>97</v>
      </c>
    </row>
    <row r="35" spans="1:5" x14ac:dyDescent="0.3">
      <c r="A35" s="1" t="s">
        <v>90</v>
      </c>
      <c r="B35" s="1" t="s">
        <v>91</v>
      </c>
      <c r="C35" s="7">
        <v>43681</v>
      </c>
      <c r="D35" s="1">
        <v>173</v>
      </c>
      <c r="E35" s="2" t="s">
        <v>94</v>
      </c>
    </row>
    <row r="36" spans="1:5" x14ac:dyDescent="0.3">
      <c r="A36" s="1" t="s">
        <v>111</v>
      </c>
      <c r="B36" s="1" t="s">
        <v>112</v>
      </c>
      <c r="C36" s="7">
        <v>43978</v>
      </c>
      <c r="D36" s="1">
        <v>246</v>
      </c>
      <c r="E36" s="2" t="s">
        <v>109</v>
      </c>
    </row>
    <row r="37" spans="1:5" x14ac:dyDescent="0.3">
      <c r="A37" s="1" t="s">
        <v>116</v>
      </c>
      <c r="B37" s="1" t="s">
        <v>99</v>
      </c>
      <c r="C37" s="7">
        <v>43260</v>
      </c>
      <c r="D37" s="1">
        <v>278</v>
      </c>
      <c r="E37" s="2" t="s">
        <v>97</v>
      </c>
    </row>
    <row r="38" spans="1:5" x14ac:dyDescent="0.3">
      <c r="A38" s="1" t="s">
        <v>42</v>
      </c>
      <c r="B38" s="1" t="s">
        <v>95</v>
      </c>
      <c r="C38" s="7">
        <v>45424</v>
      </c>
      <c r="D38" s="1">
        <v>187</v>
      </c>
      <c r="E38" s="2" t="s">
        <v>115</v>
      </c>
    </row>
  </sheetData>
  <sortState xmlns:xlrd2="http://schemas.microsoft.com/office/spreadsheetml/2017/richdata2" ref="A4:H28">
    <sortCondition ref="A4:A28"/>
  </sortState>
  <phoneticPr fontId="1" type="noConversion"/>
  <conditionalFormatting sqref="A4:H28">
    <cfRule type="expression" dxfId="0" priority="1">
      <formula>AND($C4="직영", ISEVEN(DAY($D4)))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&amp;C&amp;"HY견고딕,보통"&amp;P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2:O28"/>
  <sheetViews>
    <sheetView workbookViewId="0">
      <selection activeCell="H23" sqref="H23"/>
    </sheetView>
  </sheetViews>
  <sheetFormatPr defaultRowHeight="16.5" x14ac:dyDescent="0.3"/>
  <cols>
    <col min="1" max="1" width="8.375" customWidth="1"/>
    <col min="2" max="2" width="5.25" bestFit="1" customWidth="1"/>
    <col min="3" max="3" width="8.625" customWidth="1"/>
    <col min="5" max="5" width="5.25" bestFit="1" customWidth="1"/>
    <col min="6" max="6" width="35.375" customWidth="1"/>
    <col min="7" max="7" width="9" bestFit="1" customWidth="1"/>
    <col min="8" max="8" width="20.5" customWidth="1"/>
    <col min="9" max="9" width="32.875" customWidth="1"/>
    <col min="10" max="10" width="2.875" customWidth="1"/>
    <col min="12" max="12" width="17.5" bestFit="1" customWidth="1"/>
    <col min="13" max="13" width="5.5" bestFit="1" customWidth="1"/>
    <col min="14" max="15" width="6.125" bestFit="1" customWidth="1"/>
  </cols>
  <sheetData>
    <row r="2" spans="1:15" x14ac:dyDescent="0.3">
      <c r="A2" t="s">
        <v>0</v>
      </c>
      <c r="H2" t="s">
        <v>2</v>
      </c>
      <c r="I2" s="3">
        <v>45332</v>
      </c>
      <c r="K2" t="s">
        <v>3</v>
      </c>
    </row>
    <row r="3" spans="1:15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6" t="s">
        <v>12</v>
      </c>
      <c r="K3" s="1" t="s">
        <v>6</v>
      </c>
      <c r="L3" s="6"/>
    </row>
    <row r="4" spans="1:15" x14ac:dyDescent="0.3">
      <c r="A4" s="1" t="s">
        <v>13</v>
      </c>
      <c r="B4" s="1" t="s">
        <v>14</v>
      </c>
      <c r="C4" s="1" t="s">
        <v>15</v>
      </c>
      <c r="D4" s="4">
        <v>43681</v>
      </c>
      <c r="E4" s="1">
        <v>173</v>
      </c>
      <c r="F4" s="2" t="s">
        <v>16</v>
      </c>
      <c r="G4" s="2">
        <v>2</v>
      </c>
      <c r="H4" s="2" t="s">
        <v>17</v>
      </c>
      <c r="I4" s="2"/>
      <c r="K4" s="1" t="s">
        <v>18</v>
      </c>
      <c r="L4" s="4">
        <f>(YEAR($I$2)-$D4)</f>
        <v>-41657</v>
      </c>
    </row>
    <row r="5" spans="1:15" x14ac:dyDescent="0.3">
      <c r="A5" s="1" t="s">
        <v>19</v>
      </c>
      <c r="B5" s="1" t="s">
        <v>20</v>
      </c>
      <c r="C5" s="1" t="s">
        <v>15</v>
      </c>
      <c r="D5" s="4">
        <v>40241</v>
      </c>
      <c r="E5" s="1">
        <v>331</v>
      </c>
      <c r="F5" s="2" t="s">
        <v>82</v>
      </c>
      <c r="G5" s="2">
        <v>1</v>
      </c>
      <c r="H5" s="2" t="s">
        <v>22</v>
      </c>
      <c r="I5" s="2"/>
      <c r="K5" s="1" t="s">
        <v>15</v>
      </c>
      <c r="L5" s="2"/>
    </row>
    <row r="6" spans="1:15" x14ac:dyDescent="0.3">
      <c r="A6" s="1" t="s">
        <v>23</v>
      </c>
      <c r="B6" s="1" t="s">
        <v>24</v>
      </c>
      <c r="C6" s="1" t="s">
        <v>18</v>
      </c>
      <c r="D6" s="4">
        <v>40726</v>
      </c>
      <c r="E6" s="1">
        <v>113</v>
      </c>
      <c r="F6" s="2" t="s">
        <v>79</v>
      </c>
      <c r="G6" s="2">
        <v>0</v>
      </c>
      <c r="H6" s="2" t="s">
        <v>25</v>
      </c>
      <c r="I6" s="2"/>
    </row>
    <row r="7" spans="1:15" x14ac:dyDescent="0.3">
      <c r="A7" s="1" t="s">
        <v>26</v>
      </c>
      <c r="B7" s="1" t="s">
        <v>27</v>
      </c>
      <c r="C7" s="1" t="s">
        <v>18</v>
      </c>
      <c r="D7" s="4">
        <v>36481</v>
      </c>
      <c r="E7" s="1">
        <v>351</v>
      </c>
      <c r="F7" s="2" t="s">
        <v>28</v>
      </c>
      <c r="G7" s="2">
        <v>2</v>
      </c>
      <c r="H7" s="2" t="s">
        <v>25</v>
      </c>
      <c r="I7" s="2"/>
      <c r="K7" t="s">
        <v>29</v>
      </c>
    </row>
    <row r="8" spans="1:15" x14ac:dyDescent="0.3">
      <c r="A8" s="1" t="s">
        <v>30</v>
      </c>
      <c r="B8" s="1" t="s">
        <v>31</v>
      </c>
      <c r="C8" s="1" t="s">
        <v>18</v>
      </c>
      <c r="D8" s="4">
        <v>42821</v>
      </c>
      <c r="E8" s="1">
        <v>157</v>
      </c>
      <c r="F8" s="2" t="s">
        <v>78</v>
      </c>
      <c r="G8" s="2">
        <v>0</v>
      </c>
      <c r="H8" s="2" t="s">
        <v>32</v>
      </c>
      <c r="I8" s="2"/>
      <c r="K8" s="1" t="s">
        <v>5</v>
      </c>
      <c r="L8" s="6" t="s">
        <v>33</v>
      </c>
      <c r="M8" s="6" t="s">
        <v>34</v>
      </c>
      <c r="N8" s="6" t="s">
        <v>35</v>
      </c>
      <c r="O8" s="6" t="s">
        <v>36</v>
      </c>
    </row>
    <row r="9" spans="1:15" x14ac:dyDescent="0.3">
      <c r="A9" s="1" t="s">
        <v>37</v>
      </c>
      <c r="B9" s="1" t="s">
        <v>24</v>
      </c>
      <c r="C9" s="1" t="s">
        <v>15</v>
      </c>
      <c r="D9" s="4">
        <v>41735</v>
      </c>
      <c r="E9" s="1">
        <v>332</v>
      </c>
      <c r="F9" s="2" t="s">
        <v>38</v>
      </c>
      <c r="G9" s="2">
        <v>0</v>
      </c>
      <c r="H9" s="2"/>
      <c r="I9" s="2"/>
      <c r="K9" s="1" t="s">
        <v>39</v>
      </c>
      <c r="L9" s="2">
        <f>SUM(($B$4:$B$28=$K9)*($C$4:$C$28=$C4),1)</f>
        <v>1</v>
      </c>
      <c r="M9" s="1"/>
      <c r="N9" s="1"/>
      <c r="O9" s="1"/>
    </row>
    <row r="10" spans="1:15" x14ac:dyDescent="0.3">
      <c r="A10" s="1" t="s">
        <v>40</v>
      </c>
      <c r="B10" s="1" t="s">
        <v>41</v>
      </c>
      <c r="C10" s="1" t="s">
        <v>15</v>
      </c>
      <c r="D10" s="4">
        <v>43978</v>
      </c>
      <c r="E10" s="1">
        <v>246</v>
      </c>
      <c r="F10" s="2" t="s">
        <v>71</v>
      </c>
      <c r="G10" s="2">
        <v>2</v>
      </c>
      <c r="H10" s="2" t="s">
        <v>32</v>
      </c>
      <c r="I10" s="2"/>
      <c r="K10" s="1" t="s">
        <v>14</v>
      </c>
      <c r="L10" s="2"/>
      <c r="M10" s="1"/>
      <c r="N10" s="1"/>
      <c r="O10" s="1"/>
    </row>
    <row r="11" spans="1:15" x14ac:dyDescent="0.3">
      <c r="A11" s="1" t="s">
        <v>42</v>
      </c>
      <c r="B11" s="1" t="s">
        <v>20</v>
      </c>
      <c r="C11" s="1" t="s">
        <v>18</v>
      </c>
      <c r="D11" s="4">
        <v>45424</v>
      </c>
      <c r="E11" s="1">
        <v>187</v>
      </c>
      <c r="F11" s="2" t="s">
        <v>43</v>
      </c>
      <c r="G11" s="2">
        <v>1</v>
      </c>
      <c r="H11" s="2" t="s">
        <v>44</v>
      </c>
      <c r="I11" s="2"/>
      <c r="K11" s="1" t="s">
        <v>20</v>
      </c>
      <c r="L11" s="2"/>
      <c r="M11" s="1"/>
      <c r="N11" s="1"/>
      <c r="O11" s="1"/>
    </row>
    <row r="12" spans="1:15" x14ac:dyDescent="0.3">
      <c r="A12" s="1" t="s">
        <v>45</v>
      </c>
      <c r="B12" s="1" t="s">
        <v>24</v>
      </c>
      <c r="C12" s="1" t="s">
        <v>18</v>
      </c>
      <c r="D12" s="4">
        <v>43260</v>
      </c>
      <c r="E12" s="1">
        <v>278</v>
      </c>
      <c r="F12" s="2" t="s">
        <v>74</v>
      </c>
      <c r="G12" s="2">
        <v>1</v>
      </c>
      <c r="H12" s="2" t="s">
        <v>22</v>
      </c>
      <c r="I12" s="2"/>
      <c r="K12" s="1" t="s">
        <v>24</v>
      </c>
      <c r="L12" s="2"/>
      <c r="M12" s="1"/>
      <c r="N12" s="1"/>
      <c r="O12" s="1"/>
    </row>
    <row r="13" spans="1:15" x14ac:dyDescent="0.3">
      <c r="A13" s="1" t="s">
        <v>46</v>
      </c>
      <c r="B13" s="1" t="s">
        <v>47</v>
      </c>
      <c r="C13" s="1" t="s">
        <v>15</v>
      </c>
      <c r="D13" s="4">
        <v>41922</v>
      </c>
      <c r="E13" s="1">
        <v>112</v>
      </c>
      <c r="F13" s="2" t="s">
        <v>77</v>
      </c>
      <c r="G13" s="2">
        <v>1</v>
      </c>
      <c r="H13" s="2" t="s">
        <v>22</v>
      </c>
      <c r="I13" s="2"/>
      <c r="K13" s="1" t="s">
        <v>41</v>
      </c>
      <c r="L13" s="2"/>
      <c r="M13" s="1"/>
      <c r="N13" s="1"/>
      <c r="O13" s="1"/>
    </row>
    <row r="14" spans="1:15" x14ac:dyDescent="0.3">
      <c r="A14" s="1" t="s">
        <v>48</v>
      </c>
      <c r="B14" s="1" t="s">
        <v>49</v>
      </c>
      <c r="C14" s="1" t="s">
        <v>15</v>
      </c>
      <c r="D14" s="4">
        <v>40472</v>
      </c>
      <c r="E14" s="1">
        <v>163</v>
      </c>
      <c r="F14" s="2" t="s">
        <v>69</v>
      </c>
      <c r="G14" s="2">
        <v>0</v>
      </c>
      <c r="H14" s="2" t="s">
        <v>44</v>
      </c>
      <c r="I14" s="2"/>
      <c r="K14" s="1" t="s">
        <v>27</v>
      </c>
      <c r="L14" s="2"/>
      <c r="M14" s="1"/>
      <c r="N14" s="1"/>
      <c r="O14" s="1"/>
    </row>
    <row r="15" spans="1:15" x14ac:dyDescent="0.3">
      <c r="A15" s="1" t="s">
        <v>50</v>
      </c>
      <c r="B15" s="1" t="s">
        <v>39</v>
      </c>
      <c r="C15" s="1" t="s">
        <v>18</v>
      </c>
      <c r="D15" s="4">
        <v>40706</v>
      </c>
      <c r="E15" s="1">
        <v>524</v>
      </c>
      <c r="F15" s="2" t="s">
        <v>16</v>
      </c>
      <c r="G15" s="2">
        <v>1</v>
      </c>
      <c r="H15" s="2" t="s">
        <v>32</v>
      </c>
      <c r="I15" s="2"/>
      <c r="K15" s="1" t="s">
        <v>49</v>
      </c>
      <c r="L15" s="2"/>
      <c r="M15" s="1"/>
      <c r="N15" s="1"/>
      <c r="O15" s="1"/>
    </row>
    <row r="16" spans="1:15" x14ac:dyDescent="0.3">
      <c r="A16" s="1" t="s">
        <v>51</v>
      </c>
      <c r="B16" s="1" t="s">
        <v>47</v>
      </c>
      <c r="C16" s="1" t="s">
        <v>18</v>
      </c>
      <c r="D16" s="4">
        <v>38095</v>
      </c>
      <c r="E16" s="1">
        <v>238</v>
      </c>
      <c r="F16" s="2" t="s">
        <v>21</v>
      </c>
      <c r="G16" s="2">
        <v>0</v>
      </c>
      <c r="H16" s="2" t="s">
        <v>32</v>
      </c>
      <c r="I16" s="2"/>
      <c r="K16" s="1" t="s">
        <v>31</v>
      </c>
      <c r="L16" s="2"/>
      <c r="M16" s="1"/>
      <c r="N16" s="1"/>
      <c r="O16" s="1"/>
    </row>
    <row r="17" spans="1:14" x14ac:dyDescent="0.3">
      <c r="A17" s="1" t="s">
        <v>52</v>
      </c>
      <c r="B17" s="1" t="s">
        <v>24</v>
      </c>
      <c r="C17" s="1" t="s">
        <v>15</v>
      </c>
      <c r="D17" s="4">
        <v>43062</v>
      </c>
      <c r="E17" s="1">
        <v>136</v>
      </c>
      <c r="F17" s="2" t="s">
        <v>76</v>
      </c>
      <c r="G17" s="2">
        <v>0</v>
      </c>
      <c r="H17" s="2" t="s">
        <v>32</v>
      </c>
      <c r="I17" s="2"/>
    </row>
    <row r="18" spans="1:14" x14ac:dyDescent="0.3">
      <c r="A18" s="1" t="s">
        <v>53</v>
      </c>
      <c r="B18" s="1" t="s">
        <v>41</v>
      </c>
      <c r="C18" s="1" t="s">
        <v>18</v>
      </c>
      <c r="D18" s="4">
        <v>41510</v>
      </c>
      <c r="E18" s="1">
        <v>347</v>
      </c>
      <c r="F18" s="2" t="s">
        <v>28</v>
      </c>
      <c r="G18" s="2">
        <v>1</v>
      </c>
      <c r="H18" s="2" t="s">
        <v>44</v>
      </c>
      <c r="I18" s="2"/>
      <c r="K18" t="s">
        <v>54</v>
      </c>
    </row>
    <row r="19" spans="1:14" x14ac:dyDescent="0.3">
      <c r="A19" s="1" t="s">
        <v>55</v>
      </c>
      <c r="B19" s="1" t="s">
        <v>39</v>
      </c>
      <c r="C19" s="1" t="s">
        <v>18</v>
      </c>
      <c r="D19" s="4">
        <v>44550</v>
      </c>
      <c r="E19" s="1">
        <v>836</v>
      </c>
      <c r="F19" s="2" t="s">
        <v>56</v>
      </c>
      <c r="G19" s="2">
        <v>1</v>
      </c>
      <c r="H19" s="2" t="s">
        <v>22</v>
      </c>
      <c r="I19" s="2"/>
      <c r="K19" s="1" t="s">
        <v>6</v>
      </c>
      <c r="L19" s="6" t="s">
        <v>4</v>
      </c>
    </row>
    <row r="20" spans="1:14" x14ac:dyDescent="0.3">
      <c r="A20" s="1" t="s">
        <v>57</v>
      </c>
      <c r="B20" s="1" t="s">
        <v>14</v>
      </c>
      <c r="C20" s="1" t="s">
        <v>18</v>
      </c>
      <c r="D20" s="4">
        <v>41961</v>
      </c>
      <c r="E20" s="1">
        <v>474</v>
      </c>
      <c r="F20" s="2" t="s">
        <v>72</v>
      </c>
      <c r="G20" s="2">
        <v>0</v>
      </c>
      <c r="H20" s="2" t="s">
        <v>22</v>
      </c>
      <c r="I20" s="2"/>
      <c r="K20" s="1" t="s">
        <v>18</v>
      </c>
      <c r="L20" s="1"/>
    </row>
    <row r="21" spans="1:14" x14ac:dyDescent="0.3">
      <c r="A21" s="1" t="s">
        <v>58</v>
      </c>
      <c r="B21" s="1" t="s">
        <v>49</v>
      </c>
      <c r="C21" s="1" t="s">
        <v>15</v>
      </c>
      <c r="D21" s="4">
        <v>37020</v>
      </c>
      <c r="E21" s="1">
        <v>531</v>
      </c>
      <c r="F21" s="2" t="s">
        <v>70</v>
      </c>
      <c r="G21" s="2">
        <v>3</v>
      </c>
      <c r="H21" s="2" t="s">
        <v>44</v>
      </c>
      <c r="I21" s="2"/>
      <c r="K21" s="1" t="s">
        <v>15</v>
      </c>
      <c r="L21" s="1"/>
      <c r="N21" s="5"/>
    </row>
    <row r="22" spans="1:14" x14ac:dyDescent="0.3">
      <c r="A22" s="1" t="s">
        <v>59</v>
      </c>
      <c r="B22" s="1" t="s">
        <v>27</v>
      </c>
      <c r="C22" s="1" t="s">
        <v>18</v>
      </c>
      <c r="D22" s="4">
        <v>41981</v>
      </c>
      <c r="E22" s="1">
        <v>443</v>
      </c>
      <c r="F22" s="2" t="s">
        <v>81</v>
      </c>
      <c r="G22" s="2">
        <v>3</v>
      </c>
      <c r="H22" s="2" t="s">
        <v>60</v>
      </c>
      <c r="I22" s="2"/>
    </row>
    <row r="23" spans="1:14" x14ac:dyDescent="0.3">
      <c r="A23" s="1" t="s">
        <v>61</v>
      </c>
      <c r="B23" s="1" t="s">
        <v>20</v>
      </c>
      <c r="C23" s="1" t="s">
        <v>15</v>
      </c>
      <c r="D23" s="4">
        <v>36955</v>
      </c>
      <c r="E23" s="1">
        <v>200</v>
      </c>
      <c r="F23" s="2" t="s">
        <v>43</v>
      </c>
      <c r="G23" s="2">
        <v>3</v>
      </c>
      <c r="H23" s="2" t="s">
        <v>25</v>
      </c>
      <c r="I23" s="2"/>
    </row>
    <row r="24" spans="1:14" x14ac:dyDescent="0.3">
      <c r="A24" s="1" t="s">
        <v>62</v>
      </c>
      <c r="B24" s="1" t="s">
        <v>14</v>
      </c>
      <c r="C24" s="1" t="s">
        <v>15</v>
      </c>
      <c r="D24" s="4">
        <v>40124</v>
      </c>
      <c r="E24" s="1">
        <v>149</v>
      </c>
      <c r="F24" s="2" t="s">
        <v>73</v>
      </c>
      <c r="G24" s="2">
        <v>0</v>
      </c>
      <c r="H24" s="2" t="s">
        <v>25</v>
      </c>
      <c r="I24" s="2"/>
    </row>
    <row r="25" spans="1:14" x14ac:dyDescent="0.3">
      <c r="A25" s="1" t="s">
        <v>63</v>
      </c>
      <c r="B25" s="1" t="s">
        <v>27</v>
      </c>
      <c r="C25" s="1" t="s">
        <v>15</v>
      </c>
      <c r="D25" s="4">
        <v>40495</v>
      </c>
      <c r="E25" s="1">
        <v>168</v>
      </c>
      <c r="F25" s="2" t="s">
        <v>75</v>
      </c>
      <c r="G25" s="2">
        <v>0</v>
      </c>
      <c r="H25" s="2" t="s">
        <v>25</v>
      </c>
      <c r="I25" s="2"/>
    </row>
    <row r="26" spans="1:14" x14ac:dyDescent="0.3">
      <c r="A26" s="1" t="s">
        <v>64</v>
      </c>
      <c r="B26" s="1" t="s">
        <v>41</v>
      </c>
      <c r="C26" s="1" t="s">
        <v>18</v>
      </c>
      <c r="D26" s="4">
        <v>37635</v>
      </c>
      <c r="E26" s="1">
        <v>129</v>
      </c>
      <c r="F26" s="2" t="s">
        <v>28</v>
      </c>
      <c r="G26" s="2">
        <v>1</v>
      </c>
      <c r="H26" s="2" t="s">
        <v>65</v>
      </c>
      <c r="I26" s="2"/>
    </row>
    <row r="27" spans="1:14" x14ac:dyDescent="0.3">
      <c r="A27" s="1" t="s">
        <v>66</v>
      </c>
      <c r="B27" s="1" t="s">
        <v>31</v>
      </c>
      <c r="C27" s="1" t="s">
        <v>18</v>
      </c>
      <c r="D27" s="4">
        <v>38599</v>
      </c>
      <c r="E27" s="1">
        <v>296</v>
      </c>
      <c r="F27" s="2" t="s">
        <v>67</v>
      </c>
      <c r="G27" s="2">
        <v>2</v>
      </c>
      <c r="H27" s="2" t="s">
        <v>22</v>
      </c>
      <c r="I27" s="2"/>
    </row>
    <row r="28" spans="1:14" x14ac:dyDescent="0.3">
      <c r="A28" s="1" t="s">
        <v>68</v>
      </c>
      <c r="B28" s="1" t="s">
        <v>41</v>
      </c>
      <c r="C28" s="1" t="s">
        <v>15</v>
      </c>
      <c r="D28" s="4">
        <v>40963</v>
      </c>
      <c r="E28" s="1">
        <v>152</v>
      </c>
      <c r="F28" s="2" t="s">
        <v>80</v>
      </c>
      <c r="G28" s="2">
        <v>3</v>
      </c>
      <c r="H28" s="2" t="s">
        <v>65</v>
      </c>
      <c r="I28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:C17"/>
  <sheetViews>
    <sheetView workbookViewId="0">
      <selection activeCell="D10" sqref="D10"/>
    </sheetView>
  </sheetViews>
  <sheetFormatPr defaultRowHeight="16.5" x14ac:dyDescent="0.3"/>
  <cols>
    <col min="1" max="1" width="9" bestFit="1" customWidth="1"/>
    <col min="2" max="2" width="14.875" bestFit="1" customWidth="1"/>
    <col min="3" max="3" width="7.375" bestFit="1" customWidth="1"/>
    <col min="4" max="5" width="11.25" bestFit="1" customWidth="1"/>
    <col min="6" max="6" width="7.375" bestFit="1" customWidth="1"/>
    <col min="7" max="7" width="5.125" bestFit="1" customWidth="1"/>
    <col min="8" max="8" width="7.25" bestFit="1" customWidth="1"/>
    <col min="9" max="10" width="5.125" bestFit="1" customWidth="1"/>
    <col min="11" max="11" width="7.25" bestFit="1" customWidth="1"/>
    <col min="12" max="12" width="5.125" bestFit="1" customWidth="1"/>
    <col min="13" max="13" width="7.25" bestFit="1" customWidth="1"/>
    <col min="14" max="14" width="7.375" bestFit="1" customWidth="1"/>
  </cols>
  <sheetData>
    <row r="1" spans="1:3" x14ac:dyDescent="0.3">
      <c r="A1" s="16" t="s">
        <v>85</v>
      </c>
      <c r="B1" t="s">
        <v>207</v>
      </c>
    </row>
    <row r="3" spans="1:3" x14ac:dyDescent="0.3">
      <c r="A3" s="16" t="s">
        <v>84</v>
      </c>
      <c r="B3" s="16" t="s">
        <v>208</v>
      </c>
    </row>
    <row r="4" spans="1:3" x14ac:dyDescent="0.3">
      <c r="A4" t="s">
        <v>107</v>
      </c>
      <c r="C4" s="17"/>
    </row>
    <row r="5" spans="1:3" x14ac:dyDescent="0.3">
      <c r="B5" t="s">
        <v>209</v>
      </c>
      <c r="C5" s="17">
        <v>226.5</v>
      </c>
    </row>
    <row r="6" spans="1:3" x14ac:dyDescent="0.3">
      <c r="B6" t="s">
        <v>211</v>
      </c>
      <c r="C6" s="17">
        <v>1</v>
      </c>
    </row>
    <row r="7" spans="1:3" x14ac:dyDescent="0.3">
      <c r="C7" s="17"/>
    </row>
    <row r="8" spans="1:3" x14ac:dyDescent="0.3">
      <c r="A8" t="s">
        <v>91</v>
      </c>
      <c r="C8" s="17"/>
    </row>
    <row r="9" spans="1:3" x14ac:dyDescent="0.3">
      <c r="B9" t="s">
        <v>209</v>
      </c>
      <c r="C9" s="17">
        <v>265.33333333333331</v>
      </c>
    </row>
    <row r="10" spans="1:3" x14ac:dyDescent="0.3">
      <c r="B10" t="s">
        <v>211</v>
      </c>
      <c r="C10" s="17">
        <v>0.66666666666666663</v>
      </c>
    </row>
    <row r="11" spans="1:3" x14ac:dyDescent="0.3">
      <c r="C11" s="17"/>
    </row>
    <row r="12" spans="1:3" x14ac:dyDescent="0.3">
      <c r="A12" t="s">
        <v>95</v>
      </c>
      <c r="C12" s="17"/>
    </row>
    <row r="13" spans="1:3" x14ac:dyDescent="0.3">
      <c r="B13" t="s">
        <v>209</v>
      </c>
      <c r="C13" s="17">
        <v>239.33333333333334</v>
      </c>
    </row>
    <row r="14" spans="1:3" x14ac:dyDescent="0.3">
      <c r="B14" t="s">
        <v>211</v>
      </c>
      <c r="C14" s="17">
        <v>1.6666666666666667</v>
      </c>
    </row>
    <row r="15" spans="1:3" x14ac:dyDescent="0.3">
      <c r="C15" s="17"/>
    </row>
    <row r="16" spans="1:3" x14ac:dyDescent="0.3">
      <c r="A16" t="s">
        <v>210</v>
      </c>
      <c r="C16" s="17">
        <v>245.875</v>
      </c>
    </row>
    <row r="17" spans="1:3" x14ac:dyDescent="0.3">
      <c r="A17" t="s">
        <v>212</v>
      </c>
      <c r="C17" s="17">
        <v>1.125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0D84-475B-41A0-96B1-B0C6918767E0}">
  <sheetPr codeName="Sheet5"/>
  <dimension ref="A1:J22"/>
  <sheetViews>
    <sheetView workbookViewId="0">
      <selection activeCell="K8" sqref="K8"/>
    </sheetView>
  </sheetViews>
  <sheetFormatPr defaultRowHeight="16.5" x14ac:dyDescent="0.3"/>
  <cols>
    <col min="1" max="1" width="8.375" customWidth="1"/>
    <col min="2" max="2" width="11" bestFit="1" customWidth="1"/>
    <col min="7" max="7" width="1.875" customWidth="1"/>
    <col min="8" max="8" width="10.75" customWidth="1"/>
    <col min="10" max="10" width="8.375" bestFit="1" customWidth="1"/>
  </cols>
  <sheetData>
    <row r="1" spans="1:10" x14ac:dyDescent="0.3">
      <c r="A1" t="s">
        <v>0</v>
      </c>
      <c r="H1" t="s">
        <v>3</v>
      </c>
    </row>
    <row r="2" spans="1:10" x14ac:dyDescent="0.3">
      <c r="A2" s="9" t="s">
        <v>162</v>
      </c>
      <c r="B2" s="9" t="s">
        <v>147</v>
      </c>
      <c r="C2" s="9" t="s">
        <v>148</v>
      </c>
      <c r="D2" s="9" t="s">
        <v>149</v>
      </c>
      <c r="E2" s="9" t="s">
        <v>150</v>
      </c>
      <c r="F2" s="9" t="s">
        <v>151</v>
      </c>
      <c r="H2" s="9" t="s">
        <v>213</v>
      </c>
      <c r="I2" s="9" t="s">
        <v>214</v>
      </c>
      <c r="J2" s="9" t="s">
        <v>215</v>
      </c>
    </row>
    <row r="3" spans="1:10" x14ac:dyDescent="0.3">
      <c r="A3" s="1" t="s">
        <v>163</v>
      </c>
      <c r="B3" s="1" t="s">
        <v>152</v>
      </c>
      <c r="C3" s="1" t="s">
        <v>153</v>
      </c>
      <c r="D3" s="8">
        <v>190000</v>
      </c>
      <c r="E3" s="8">
        <v>22600</v>
      </c>
      <c r="F3" s="8">
        <v>51600</v>
      </c>
      <c r="H3" s="2" t="s">
        <v>152</v>
      </c>
      <c r="I3" s="10">
        <v>744000</v>
      </c>
      <c r="J3" s="10">
        <v>22600</v>
      </c>
    </row>
    <row r="4" spans="1:10" x14ac:dyDescent="0.3">
      <c r="A4" s="1" t="s">
        <v>164</v>
      </c>
      <c r="B4" s="1" t="s">
        <v>154</v>
      </c>
      <c r="C4" s="1" t="s">
        <v>155</v>
      </c>
      <c r="D4" s="8">
        <v>876000</v>
      </c>
      <c r="E4" s="8">
        <v>119400</v>
      </c>
      <c r="F4" s="8">
        <v>356400</v>
      </c>
      <c r="H4" s="2" t="s">
        <v>154</v>
      </c>
      <c r="I4" s="10">
        <v>876000</v>
      </c>
      <c r="J4" s="10">
        <v>18500</v>
      </c>
    </row>
    <row r="5" spans="1:10" x14ac:dyDescent="0.3">
      <c r="A5" s="1" t="s">
        <v>165</v>
      </c>
      <c r="B5" s="1" t="s">
        <v>156</v>
      </c>
      <c r="C5" s="1" t="s">
        <v>157</v>
      </c>
      <c r="D5" s="8">
        <v>663000</v>
      </c>
      <c r="E5" s="8">
        <v>27300</v>
      </c>
      <c r="F5" s="8">
        <v>130500</v>
      </c>
      <c r="H5" s="2" t="s">
        <v>156</v>
      </c>
      <c r="I5" s="10">
        <v>663000</v>
      </c>
      <c r="J5" s="10">
        <v>27300</v>
      </c>
    </row>
    <row r="6" spans="1:10" x14ac:dyDescent="0.3">
      <c r="A6" s="1" t="s">
        <v>166</v>
      </c>
      <c r="B6" s="1" t="s">
        <v>158</v>
      </c>
      <c r="C6" s="1" t="s">
        <v>159</v>
      </c>
      <c r="D6" s="8">
        <v>632000</v>
      </c>
      <c r="E6" s="8">
        <v>159000</v>
      </c>
      <c r="F6" s="8">
        <v>81000</v>
      </c>
      <c r="H6" s="2" t="s">
        <v>158</v>
      </c>
      <c r="I6" s="10">
        <v>632000</v>
      </c>
      <c r="J6" s="10">
        <v>14200</v>
      </c>
    </row>
    <row r="7" spans="1:10" x14ac:dyDescent="0.3">
      <c r="A7" s="1" t="s">
        <v>167</v>
      </c>
      <c r="B7" s="1" t="s">
        <v>158</v>
      </c>
      <c r="C7" s="1" t="s">
        <v>153</v>
      </c>
      <c r="D7" s="8">
        <v>195000</v>
      </c>
      <c r="E7" s="8">
        <v>14200</v>
      </c>
      <c r="F7" s="8">
        <v>54900</v>
      </c>
      <c r="H7" s="2" t="s">
        <v>161</v>
      </c>
      <c r="I7" s="10">
        <v>502000</v>
      </c>
      <c r="J7" s="10">
        <v>18800</v>
      </c>
    </row>
    <row r="8" spans="1:10" x14ac:dyDescent="0.3">
      <c r="A8" s="1" t="s">
        <v>168</v>
      </c>
      <c r="B8" s="1" t="s">
        <v>154</v>
      </c>
      <c r="C8" s="1" t="s">
        <v>157</v>
      </c>
      <c r="D8" s="8">
        <v>375000</v>
      </c>
      <c r="E8" s="8">
        <v>48000</v>
      </c>
      <c r="F8" s="8">
        <v>94500</v>
      </c>
    </row>
    <row r="9" spans="1:10" x14ac:dyDescent="0.3">
      <c r="A9" s="1" t="s">
        <v>169</v>
      </c>
      <c r="B9" s="1" t="s">
        <v>152</v>
      </c>
      <c r="C9" s="1" t="s">
        <v>155</v>
      </c>
      <c r="D9" s="8">
        <v>744000</v>
      </c>
      <c r="E9" s="8">
        <v>34800</v>
      </c>
      <c r="F9" s="8">
        <v>151200</v>
      </c>
    </row>
    <row r="10" spans="1:10" x14ac:dyDescent="0.3">
      <c r="A10" s="1" t="s">
        <v>170</v>
      </c>
      <c r="B10" s="1" t="s">
        <v>158</v>
      </c>
      <c r="C10" s="1" t="s">
        <v>160</v>
      </c>
      <c r="D10" s="8">
        <v>358000</v>
      </c>
      <c r="E10" s="8">
        <v>45000</v>
      </c>
      <c r="F10" s="8">
        <v>128400</v>
      </c>
    </row>
    <row r="11" spans="1:10" x14ac:dyDescent="0.3">
      <c r="A11" s="1" t="s">
        <v>171</v>
      </c>
      <c r="B11" s="1" t="s">
        <v>154</v>
      </c>
      <c r="C11" s="1" t="s">
        <v>153</v>
      </c>
      <c r="D11" s="8">
        <v>210000</v>
      </c>
      <c r="E11" s="8">
        <v>18500</v>
      </c>
      <c r="F11" s="8">
        <v>50800</v>
      </c>
    </row>
    <row r="12" spans="1:10" x14ac:dyDescent="0.3">
      <c r="A12" s="1" t="s">
        <v>172</v>
      </c>
      <c r="B12" s="1" t="s">
        <v>161</v>
      </c>
      <c r="C12" s="1" t="s">
        <v>157</v>
      </c>
      <c r="D12" s="8">
        <v>495000</v>
      </c>
      <c r="E12" s="8">
        <v>49500</v>
      </c>
      <c r="F12" s="8">
        <v>118800</v>
      </c>
    </row>
    <row r="13" spans="1:10" x14ac:dyDescent="0.3">
      <c r="A13" s="1" t="s">
        <v>173</v>
      </c>
      <c r="B13" s="1" t="s">
        <v>152</v>
      </c>
      <c r="C13" s="1" t="s">
        <v>160</v>
      </c>
      <c r="D13" s="8">
        <v>194000</v>
      </c>
      <c r="E13" s="8">
        <v>35000</v>
      </c>
      <c r="F13" s="8">
        <v>118800</v>
      </c>
    </row>
    <row r="14" spans="1:10" x14ac:dyDescent="0.3">
      <c r="A14" s="1" t="s">
        <v>174</v>
      </c>
      <c r="B14" s="1" t="s">
        <v>154</v>
      </c>
      <c r="C14" s="1" t="s">
        <v>155</v>
      </c>
      <c r="D14" s="8">
        <v>568000</v>
      </c>
      <c r="E14" s="8">
        <v>290600</v>
      </c>
      <c r="F14" s="8">
        <v>150000</v>
      </c>
    </row>
    <row r="15" spans="1:10" x14ac:dyDescent="0.3">
      <c r="A15" s="1" t="s">
        <v>175</v>
      </c>
      <c r="B15" s="1" t="s">
        <v>156</v>
      </c>
      <c r="C15" s="1" t="s">
        <v>159</v>
      </c>
      <c r="D15" s="8">
        <v>604000</v>
      </c>
      <c r="E15" s="8">
        <v>82000</v>
      </c>
      <c r="F15" s="8">
        <v>141600</v>
      </c>
    </row>
    <row r="16" spans="1:10" x14ac:dyDescent="0.3">
      <c r="A16" s="1" t="s">
        <v>176</v>
      </c>
      <c r="B16" s="1" t="s">
        <v>152</v>
      </c>
      <c r="C16" s="1" t="s">
        <v>159</v>
      </c>
      <c r="D16" s="8">
        <v>680000</v>
      </c>
      <c r="E16" s="8">
        <v>26000</v>
      </c>
      <c r="F16" s="8">
        <v>201600</v>
      </c>
    </row>
    <row r="17" spans="1:6" x14ac:dyDescent="0.3">
      <c r="A17" s="1" t="s">
        <v>177</v>
      </c>
      <c r="B17" s="1" t="s">
        <v>158</v>
      </c>
      <c r="C17" s="1" t="s">
        <v>153</v>
      </c>
      <c r="D17" s="8">
        <v>194000</v>
      </c>
      <c r="E17" s="8">
        <v>24300</v>
      </c>
      <c r="F17" s="8">
        <v>32100</v>
      </c>
    </row>
    <row r="18" spans="1:6" x14ac:dyDescent="0.3">
      <c r="A18" s="1" t="s">
        <v>178</v>
      </c>
      <c r="B18" s="1" t="s">
        <v>158</v>
      </c>
      <c r="C18" s="1" t="s">
        <v>157</v>
      </c>
      <c r="D18" s="8">
        <v>597000</v>
      </c>
      <c r="E18" s="8">
        <v>41100</v>
      </c>
      <c r="F18" s="8">
        <v>372800</v>
      </c>
    </row>
    <row r="19" spans="1:6" x14ac:dyDescent="0.3">
      <c r="A19" s="1" t="s">
        <v>179</v>
      </c>
      <c r="B19" s="1" t="s">
        <v>161</v>
      </c>
      <c r="C19" s="1" t="s">
        <v>160</v>
      </c>
      <c r="D19" s="8">
        <v>336000</v>
      </c>
      <c r="E19" s="8">
        <v>18800</v>
      </c>
      <c r="F19" s="8">
        <v>95800</v>
      </c>
    </row>
    <row r="20" spans="1:6" x14ac:dyDescent="0.3">
      <c r="A20" s="1" t="s">
        <v>180</v>
      </c>
      <c r="B20" s="1" t="s">
        <v>158</v>
      </c>
      <c r="C20" s="1" t="s">
        <v>157</v>
      </c>
      <c r="D20" s="8">
        <v>469000</v>
      </c>
      <c r="E20" s="8">
        <v>159700</v>
      </c>
      <c r="F20" s="8">
        <v>147600</v>
      </c>
    </row>
    <row r="21" spans="1:6" x14ac:dyDescent="0.3">
      <c r="A21" s="1" t="s">
        <v>181</v>
      </c>
      <c r="B21" s="1" t="s">
        <v>154</v>
      </c>
      <c r="C21" s="1" t="s">
        <v>160</v>
      </c>
      <c r="D21" s="8">
        <v>394000</v>
      </c>
      <c r="E21" s="8">
        <v>42200</v>
      </c>
      <c r="F21" s="8">
        <v>75600</v>
      </c>
    </row>
    <row r="22" spans="1:6" x14ac:dyDescent="0.3">
      <c r="A22" s="1" t="s">
        <v>182</v>
      </c>
      <c r="B22" s="1" t="s">
        <v>161</v>
      </c>
      <c r="C22" s="1" t="s">
        <v>157</v>
      </c>
      <c r="D22" s="8">
        <v>502000</v>
      </c>
      <c r="E22" s="8">
        <v>93200</v>
      </c>
      <c r="F22" s="8">
        <v>197200</v>
      </c>
    </row>
  </sheetData>
  <sortState xmlns:xlrd2="http://schemas.microsoft.com/office/spreadsheetml/2017/richdata2" columnSort="1" ref="A2:F22">
    <sortCondition ref="A2:F2" customList="접수번호,종류,기간,숙박비,교통비,식비"/>
  </sortState>
  <dataConsolidate function="max" leftLabels="1" topLabels="1">
    <dataRefs count="1">
      <dataRef ref="B2:D22" sheet="분석작업-2"/>
    </dataRefs>
  </dataConsolid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G27"/>
  <sheetViews>
    <sheetView tabSelected="1" workbookViewId="0">
      <selection activeCell="M12" sqref="M12"/>
    </sheetView>
  </sheetViews>
  <sheetFormatPr defaultRowHeight="16.5" x14ac:dyDescent="0.3"/>
  <cols>
    <col min="1" max="1" width="8.25" customWidth="1"/>
    <col min="2" max="2" width="5.25" bestFit="1" customWidth="1"/>
    <col min="3" max="3" width="9" bestFit="1" customWidth="1"/>
    <col min="4" max="4" width="35" customWidth="1"/>
    <col min="5" max="5" width="13" bestFit="1" customWidth="1"/>
    <col min="6" max="6" width="1.75" customWidth="1"/>
    <col min="7" max="7" width="11.25" style="19" customWidth="1"/>
  </cols>
  <sheetData>
    <row r="1" spans="1:7" x14ac:dyDescent="0.3">
      <c r="A1" t="s">
        <v>0</v>
      </c>
      <c r="G1"/>
    </row>
    <row r="2" spans="1:7" x14ac:dyDescent="0.3">
      <c r="A2" s="1" t="s">
        <v>83</v>
      </c>
      <c r="B2" s="1" t="s">
        <v>84</v>
      </c>
      <c r="C2" s="1" t="s">
        <v>85</v>
      </c>
      <c r="D2" s="1" t="s">
        <v>87</v>
      </c>
      <c r="E2" s="1" t="s">
        <v>183</v>
      </c>
      <c r="G2"/>
    </row>
    <row r="3" spans="1:7" x14ac:dyDescent="0.3">
      <c r="A3" s="1" t="s">
        <v>128</v>
      </c>
      <c r="B3" s="1" t="s">
        <v>47</v>
      </c>
      <c r="C3" s="1" t="s">
        <v>100</v>
      </c>
      <c r="D3" s="2" t="s">
        <v>129</v>
      </c>
      <c r="E3" s="15">
        <v>0.33999999999999997</v>
      </c>
      <c r="G3"/>
    </row>
    <row r="4" spans="1:7" x14ac:dyDescent="0.3">
      <c r="A4" s="1" t="s">
        <v>90</v>
      </c>
      <c r="B4" s="1" t="s">
        <v>91</v>
      </c>
      <c r="C4" s="1" t="s">
        <v>92</v>
      </c>
      <c r="D4" s="2" t="s">
        <v>93</v>
      </c>
      <c r="E4" s="15">
        <v>0.13999999999999996</v>
      </c>
      <c r="G4"/>
    </row>
    <row r="5" spans="1:7" x14ac:dyDescent="0.3">
      <c r="A5" s="1" t="s">
        <v>136</v>
      </c>
      <c r="B5" s="1" t="s">
        <v>95</v>
      </c>
      <c r="C5" s="1" t="s">
        <v>92</v>
      </c>
      <c r="D5" s="2" t="s">
        <v>114</v>
      </c>
      <c r="E5" s="15">
        <v>-0.27</v>
      </c>
      <c r="G5"/>
    </row>
    <row r="6" spans="1:7" x14ac:dyDescent="0.3">
      <c r="A6" s="1" t="s">
        <v>98</v>
      </c>
      <c r="B6" s="1" t="s">
        <v>99</v>
      </c>
      <c r="C6" s="1" t="s">
        <v>100</v>
      </c>
      <c r="D6" s="2" t="s">
        <v>101</v>
      </c>
      <c r="E6" s="15">
        <v>0.30000000000000004</v>
      </c>
      <c r="G6"/>
    </row>
    <row r="7" spans="1:7" x14ac:dyDescent="0.3">
      <c r="A7" s="1" t="s">
        <v>140</v>
      </c>
      <c r="B7" s="1" t="s">
        <v>112</v>
      </c>
      <c r="C7" s="1" t="s">
        <v>100</v>
      </c>
      <c r="D7" s="2" t="s">
        <v>105</v>
      </c>
      <c r="E7" s="15">
        <v>0</v>
      </c>
    </row>
    <row r="8" spans="1:7" x14ac:dyDescent="0.3">
      <c r="A8" s="1" t="s">
        <v>103</v>
      </c>
      <c r="B8" s="1" t="s">
        <v>104</v>
      </c>
      <c r="C8" s="1" t="s">
        <v>100</v>
      </c>
      <c r="D8" s="2" t="s">
        <v>105</v>
      </c>
      <c r="E8" s="15">
        <v>0.38</v>
      </c>
    </row>
    <row r="9" spans="1:7" x14ac:dyDescent="0.3">
      <c r="A9" s="1" t="s">
        <v>120</v>
      </c>
      <c r="B9" s="1" t="s">
        <v>121</v>
      </c>
      <c r="C9" s="1" t="s">
        <v>92</v>
      </c>
      <c r="D9" s="2" t="s">
        <v>122</v>
      </c>
      <c r="E9" s="15">
        <v>-8.0000000000000016E-2</v>
      </c>
    </row>
    <row r="10" spans="1:7" x14ac:dyDescent="0.3">
      <c r="A10" s="1" t="s">
        <v>106</v>
      </c>
      <c r="B10" s="1" t="s">
        <v>107</v>
      </c>
      <c r="C10" s="1" t="s">
        <v>100</v>
      </c>
      <c r="D10" s="2" t="s">
        <v>108</v>
      </c>
      <c r="E10" s="15" t="s">
        <v>203</v>
      </c>
    </row>
    <row r="11" spans="1:7" x14ac:dyDescent="0.3">
      <c r="A11" s="1" t="s">
        <v>118</v>
      </c>
      <c r="B11" s="1" t="s">
        <v>47</v>
      </c>
      <c r="C11" s="1" t="s">
        <v>92</v>
      </c>
      <c r="D11" s="2" t="s">
        <v>119</v>
      </c>
      <c r="E11" s="15">
        <v>0.31000000000000005</v>
      </c>
    </row>
    <row r="12" spans="1:7" x14ac:dyDescent="0.3">
      <c r="A12" s="1" t="s">
        <v>62</v>
      </c>
      <c r="B12" s="1" t="s">
        <v>91</v>
      </c>
      <c r="C12" s="1" t="s">
        <v>92</v>
      </c>
      <c r="D12" s="2" t="s">
        <v>137</v>
      </c>
      <c r="E12" s="15">
        <v>0</v>
      </c>
    </row>
    <row r="13" spans="1:7" x14ac:dyDescent="0.3">
      <c r="A13" s="1" t="s">
        <v>19</v>
      </c>
      <c r="B13" s="1" t="s">
        <v>95</v>
      </c>
      <c r="C13" s="1" t="s">
        <v>92</v>
      </c>
      <c r="D13" s="2" t="s">
        <v>96</v>
      </c>
      <c r="E13" s="15">
        <v>0.58000000000000007</v>
      </c>
    </row>
    <row r="14" spans="1:7" x14ac:dyDescent="0.3">
      <c r="A14" s="1" t="s">
        <v>125</v>
      </c>
      <c r="B14" s="1" t="s">
        <v>99</v>
      </c>
      <c r="C14" s="1" t="s">
        <v>92</v>
      </c>
      <c r="D14" s="2" t="s">
        <v>126</v>
      </c>
      <c r="E14" s="15">
        <v>8.9999999999999969E-2</v>
      </c>
    </row>
    <row r="15" spans="1:7" x14ac:dyDescent="0.3">
      <c r="A15" s="1" t="s">
        <v>111</v>
      </c>
      <c r="B15" s="1" t="s">
        <v>112</v>
      </c>
      <c r="C15" s="1" t="s">
        <v>92</v>
      </c>
      <c r="D15" s="2" t="s">
        <v>113</v>
      </c>
      <c r="E15" s="15">
        <v>0.5</v>
      </c>
    </row>
    <row r="16" spans="1:7" x14ac:dyDescent="0.3">
      <c r="A16" s="1" t="s">
        <v>116</v>
      </c>
      <c r="B16" s="1" t="s">
        <v>99</v>
      </c>
      <c r="C16" s="1" t="s">
        <v>100</v>
      </c>
      <c r="D16" s="2" t="s">
        <v>117</v>
      </c>
      <c r="E16" s="15">
        <v>0.62999999999999989</v>
      </c>
    </row>
    <row r="17" spans="1:5" x14ac:dyDescent="0.3">
      <c r="A17" s="1" t="s">
        <v>123</v>
      </c>
      <c r="B17" s="1" t="s">
        <v>47</v>
      </c>
      <c r="C17" s="1" t="s">
        <v>100</v>
      </c>
      <c r="D17" s="2" t="s">
        <v>124</v>
      </c>
      <c r="E17" s="15">
        <v>-6.9999999999999951E-2</v>
      </c>
    </row>
    <row r="18" spans="1:5" x14ac:dyDescent="0.3">
      <c r="A18" s="1" t="s">
        <v>138</v>
      </c>
      <c r="B18" s="1" t="s">
        <v>104</v>
      </c>
      <c r="C18" s="1" t="s">
        <v>92</v>
      </c>
      <c r="D18" s="2" t="s">
        <v>139</v>
      </c>
      <c r="E18" s="15" t="s">
        <v>204</v>
      </c>
    </row>
    <row r="19" spans="1:5" x14ac:dyDescent="0.3">
      <c r="A19" s="1" t="s">
        <v>133</v>
      </c>
      <c r="B19" s="1" t="s">
        <v>104</v>
      </c>
      <c r="C19" s="1" t="s">
        <v>100</v>
      </c>
      <c r="D19" s="2" t="s">
        <v>134</v>
      </c>
      <c r="E19" s="15">
        <v>-0.11999999999999994</v>
      </c>
    </row>
    <row r="20" spans="1:5" x14ac:dyDescent="0.3">
      <c r="A20" s="1" t="s">
        <v>144</v>
      </c>
      <c r="B20" s="1" t="s">
        <v>112</v>
      </c>
      <c r="C20" s="1" t="s">
        <v>92</v>
      </c>
      <c r="D20" s="2" t="s">
        <v>145</v>
      </c>
      <c r="E20" s="15">
        <v>0.34000000000000008</v>
      </c>
    </row>
    <row r="21" spans="1:5" x14ac:dyDescent="0.3">
      <c r="A21" s="1" t="s">
        <v>127</v>
      </c>
      <c r="B21" s="1" t="s">
        <v>112</v>
      </c>
      <c r="C21" s="1" t="s">
        <v>100</v>
      </c>
      <c r="D21" s="2" t="s">
        <v>105</v>
      </c>
      <c r="E21" s="15">
        <v>-0.17999999999999994</v>
      </c>
    </row>
    <row r="22" spans="1:5" x14ac:dyDescent="0.3">
      <c r="A22" s="1" t="s">
        <v>131</v>
      </c>
      <c r="B22" s="1" t="s">
        <v>121</v>
      </c>
      <c r="C22" s="1" t="s">
        <v>92</v>
      </c>
      <c r="D22" s="2" t="s">
        <v>132</v>
      </c>
      <c r="E22" s="15">
        <v>0.19</v>
      </c>
    </row>
    <row r="23" spans="1:5" x14ac:dyDescent="0.3">
      <c r="A23" s="1" t="s">
        <v>142</v>
      </c>
      <c r="B23" s="1" t="s">
        <v>107</v>
      </c>
      <c r="C23" s="1" t="s">
        <v>100</v>
      </c>
      <c r="D23" s="2" t="s">
        <v>143</v>
      </c>
      <c r="E23" s="15">
        <v>-0.05</v>
      </c>
    </row>
    <row r="24" spans="1:5" x14ac:dyDescent="0.3">
      <c r="A24" s="1" t="s">
        <v>50</v>
      </c>
      <c r="B24" s="1" t="s">
        <v>47</v>
      </c>
      <c r="C24" s="1" t="s">
        <v>100</v>
      </c>
      <c r="D24" s="2" t="s">
        <v>93</v>
      </c>
      <c r="E24" s="15">
        <v>0.03</v>
      </c>
    </row>
    <row r="25" spans="1:5" x14ac:dyDescent="0.3">
      <c r="A25" s="1" t="s">
        <v>57</v>
      </c>
      <c r="B25" s="1" t="s">
        <v>91</v>
      </c>
      <c r="C25" s="1" t="s">
        <v>100</v>
      </c>
      <c r="D25" s="2" t="s">
        <v>130</v>
      </c>
      <c r="E25" s="15">
        <v>9.9999999999999978E-2</v>
      </c>
    </row>
    <row r="26" spans="1:5" x14ac:dyDescent="0.3">
      <c r="A26" s="1" t="s">
        <v>42</v>
      </c>
      <c r="B26" s="1" t="s">
        <v>95</v>
      </c>
      <c r="C26" s="1" t="s">
        <v>100</v>
      </c>
      <c r="D26" s="2" t="s">
        <v>114</v>
      </c>
      <c r="E26" s="15">
        <v>0.31999999999999995</v>
      </c>
    </row>
    <row r="27" spans="1:5" x14ac:dyDescent="0.3">
      <c r="A27" s="1" t="s">
        <v>37</v>
      </c>
      <c r="B27" s="1" t="s">
        <v>99</v>
      </c>
      <c r="C27" s="1" t="s">
        <v>92</v>
      </c>
      <c r="D27" s="2" t="s">
        <v>110</v>
      </c>
      <c r="E27" s="15">
        <v>-0.18000000000000005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C7"/>
  <sheetViews>
    <sheetView zoomScale="130" zoomScaleNormal="130" workbookViewId="0">
      <selection activeCell="H14" sqref="H14"/>
    </sheetView>
  </sheetViews>
  <sheetFormatPr defaultRowHeight="16.5" x14ac:dyDescent="0.3"/>
  <cols>
    <col min="1" max="1" width="11" bestFit="1" customWidth="1"/>
    <col min="2" max="3" width="9.375" bestFit="1" customWidth="1"/>
  </cols>
  <sheetData>
    <row r="1" spans="1:3" x14ac:dyDescent="0.3">
      <c r="A1" t="s">
        <v>189</v>
      </c>
    </row>
    <row r="2" spans="1:3" x14ac:dyDescent="0.3">
      <c r="A2" s="9" t="s">
        <v>147</v>
      </c>
      <c r="B2" s="9" t="s">
        <v>150</v>
      </c>
      <c r="C2" s="9" t="s">
        <v>151</v>
      </c>
    </row>
    <row r="3" spans="1:3" x14ac:dyDescent="0.3">
      <c r="A3" s="1" t="s">
        <v>184</v>
      </c>
      <c r="B3" s="11">
        <v>83833.333333333299</v>
      </c>
      <c r="C3" s="12">
        <v>137266.66666666666</v>
      </c>
    </row>
    <row r="4" spans="1:3" x14ac:dyDescent="0.3">
      <c r="A4" s="1" t="s">
        <v>185</v>
      </c>
      <c r="B4" s="11">
        <v>54650</v>
      </c>
      <c r="C4" s="12">
        <v>136050</v>
      </c>
    </row>
    <row r="5" spans="1:3" x14ac:dyDescent="0.3">
      <c r="A5" s="1" t="s">
        <v>186</v>
      </c>
      <c r="B5" s="11">
        <v>23740</v>
      </c>
      <c r="C5" s="12">
        <v>115460</v>
      </c>
    </row>
    <row r="6" spans="1:3" x14ac:dyDescent="0.3">
      <c r="A6" s="1" t="s">
        <v>187</v>
      </c>
      <c r="B6" s="11">
        <v>73883.333333333328</v>
      </c>
      <c r="C6" s="12">
        <v>136133.33333333334</v>
      </c>
    </row>
    <row r="7" spans="1:3" x14ac:dyDescent="0.3">
      <c r="A7" s="1" t="s">
        <v>188</v>
      </c>
      <c r="B7" s="11">
        <v>206000</v>
      </c>
      <c r="C7" s="12">
        <v>190800</v>
      </c>
    </row>
  </sheetData>
  <sortState xmlns:xlrd2="http://schemas.microsoft.com/office/spreadsheetml/2017/richdata2" ref="A3:C7">
    <sortCondition ref="A3:A7"/>
  </sortState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4"/>
  <sheetViews>
    <sheetView workbookViewId="0"/>
  </sheetViews>
  <sheetFormatPr defaultRowHeight="16.5" x14ac:dyDescent="0.3"/>
  <cols>
    <col min="2" max="2" width="11.125" bestFit="1" customWidth="1"/>
    <col min="5" max="5" width="11.125" customWidth="1"/>
    <col min="6" max="6" width="2.25" customWidth="1"/>
    <col min="8" max="8" width="9.375" bestFit="1" customWidth="1"/>
  </cols>
  <sheetData>
    <row r="2" spans="1:8" x14ac:dyDescent="0.3">
      <c r="A2" t="s">
        <v>0</v>
      </c>
      <c r="B2" s="18" t="s">
        <v>195</v>
      </c>
    </row>
    <row r="3" spans="1:8" x14ac:dyDescent="0.3">
      <c r="A3" s="1" t="s">
        <v>190</v>
      </c>
      <c r="B3" s="1" t="s">
        <v>191</v>
      </c>
      <c r="C3" s="1" t="s">
        <v>192</v>
      </c>
      <c r="D3" s="1" t="s">
        <v>194</v>
      </c>
      <c r="E3" s="1" t="s">
        <v>193</v>
      </c>
      <c r="G3" s="1" t="s">
        <v>192</v>
      </c>
      <c r="H3" s="1" t="s">
        <v>202</v>
      </c>
    </row>
    <row r="4" spans="1:8" x14ac:dyDescent="0.3">
      <c r="A4" s="2" t="s">
        <v>201</v>
      </c>
      <c r="B4" s="13">
        <v>45441</v>
      </c>
      <c r="C4" s="2" t="s">
        <v>197</v>
      </c>
      <c r="D4" s="2">
        <v>3</v>
      </c>
      <c r="E4" s="12">
        <v>342000</v>
      </c>
      <c r="G4" s="1" t="s">
        <v>196</v>
      </c>
      <c r="H4" s="11">
        <v>120000</v>
      </c>
    </row>
    <row r="5" spans="1:8" x14ac:dyDescent="0.3">
      <c r="A5" s="2"/>
      <c r="B5" s="2"/>
      <c r="C5" s="2"/>
      <c r="D5" s="2"/>
      <c r="E5" s="12"/>
      <c r="G5" s="1" t="s">
        <v>198</v>
      </c>
      <c r="H5" s="11">
        <v>120000</v>
      </c>
    </row>
    <row r="6" spans="1:8" x14ac:dyDescent="0.3">
      <c r="A6" s="2"/>
      <c r="B6" s="2"/>
      <c r="C6" s="2"/>
      <c r="D6" s="2"/>
      <c r="E6" s="12"/>
      <c r="G6" s="1" t="s">
        <v>199</v>
      </c>
      <c r="H6" s="11">
        <v>150000</v>
      </c>
    </row>
    <row r="7" spans="1:8" x14ac:dyDescent="0.3">
      <c r="A7" s="2"/>
      <c r="B7" s="2"/>
      <c r="C7" s="2"/>
      <c r="D7" s="2"/>
      <c r="E7" s="12"/>
      <c r="G7" s="1" t="s">
        <v>200</v>
      </c>
      <c r="H7" s="11">
        <v>180000</v>
      </c>
    </row>
    <row r="8" spans="1:8" x14ac:dyDescent="0.3">
      <c r="A8" s="2"/>
      <c r="B8" s="2"/>
      <c r="C8" s="2"/>
      <c r="D8" s="2"/>
      <c r="E8" s="12"/>
    </row>
    <row r="9" spans="1:8" x14ac:dyDescent="0.3">
      <c r="A9" s="2"/>
      <c r="B9" s="2"/>
      <c r="C9" s="2"/>
      <c r="D9" s="2"/>
      <c r="E9" s="12"/>
      <c r="H9" s="14"/>
    </row>
    <row r="10" spans="1:8" x14ac:dyDescent="0.3">
      <c r="A10" s="2"/>
      <c r="B10" s="2"/>
      <c r="C10" s="2"/>
      <c r="D10" s="2"/>
      <c r="E10" s="12"/>
    </row>
    <row r="11" spans="1:8" x14ac:dyDescent="0.3">
      <c r="A11" s="2"/>
      <c r="B11" s="2"/>
      <c r="C11" s="2"/>
      <c r="D11" s="2"/>
      <c r="E11" s="12"/>
    </row>
    <row r="12" spans="1:8" x14ac:dyDescent="0.3">
      <c r="A12" s="2"/>
      <c r="B12" s="2"/>
      <c r="C12" s="2"/>
      <c r="D12" s="2"/>
      <c r="E12" s="12"/>
    </row>
    <row r="13" spans="1:8" x14ac:dyDescent="0.3">
      <c r="A13" s="2"/>
      <c r="B13" s="2"/>
      <c r="C13" s="2"/>
      <c r="D13" s="2"/>
      <c r="E13" s="12"/>
    </row>
    <row r="14" spans="1:8" x14ac:dyDescent="0.3">
      <c r="A14" s="2"/>
      <c r="B14" s="2"/>
      <c r="C14" s="2"/>
      <c r="D14" s="2"/>
      <c r="E14" s="12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md숙소예약">
          <controlPr defaultSize="0" autoLine="0" autoPict="0" r:id="rId5">
            <anchor moveWithCells="1">
              <from>
                <xdr:col>3</xdr:col>
                <xdr:colOff>495300</xdr:colOff>
                <xdr:row>0</xdr:row>
                <xdr:rowOff>66675</xdr:rowOff>
              </from>
              <to>
                <xdr:col>4</xdr:col>
                <xdr:colOff>676275</xdr:colOff>
                <xdr:row>1</xdr:row>
                <xdr:rowOff>171450</xdr:rowOff>
              </to>
            </anchor>
          </controlPr>
        </control>
      </mc:Choice>
      <mc:Fallback>
        <control shapeId="3073" r:id="rId4" name="cmd숙소예약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Admin</cp:lastModifiedBy>
  <cp:lastPrinted>2024-06-03T12:12:46Z</cp:lastPrinted>
  <dcterms:created xsi:type="dcterms:W3CDTF">2023-05-30T06:41:20Z</dcterms:created>
  <dcterms:modified xsi:type="dcterms:W3CDTF">2025-03-30T10:08:14Z</dcterms:modified>
</cp:coreProperties>
</file>