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qwezx\Downloads\길벗컴활1급총정리_update_20250108\기출\01회\"/>
    </mc:Choice>
  </mc:AlternateContent>
  <xr:revisionPtr revIDLastSave="0" documentId="13_ncr:1_{D2F9B3EF-B905-4223-B5CA-E457EC2D9354}" xr6:coauthVersionLast="47" xr6:coauthVersionMax="47" xr10:uidLastSave="{00000000-0000-0000-0000-000000000000}"/>
  <bookViews>
    <workbookView xWindow="-98" yWindow="-98" windowWidth="21795" windowHeight="12975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6" i="3" a="1"/>
  <c r="I14" i="3" a="1"/>
  <c r="I22" i="3" a="1"/>
  <c r="I16" i="3" a="1"/>
  <c r="I24" i="3" a="1"/>
  <c r="I17" i="3" a="1"/>
  <c r="I25" i="3" a="1"/>
  <c r="I18" i="3" a="1"/>
  <c r="I26" i="3" a="1"/>
  <c r="I11" i="3" a="1"/>
  <c r="I27" i="3" a="1"/>
  <c r="I12" i="3" a="1"/>
  <c r="I28" i="3" a="1"/>
  <c r="I5" i="3" a="1"/>
  <c r="I7" i="3" a="1"/>
  <c r="I8" i="3" a="1"/>
  <c r="I9" i="3" a="1"/>
  <c r="I10" i="3" a="1"/>
  <c r="I19" i="3" a="1"/>
  <c r="I20" i="3" a="1"/>
  <c r="I13" i="3" a="1"/>
  <c r="I21" i="3" a="1"/>
  <c r="I15" i="3" a="1"/>
  <c r="I23" i="3" a="1"/>
  <c r="I4" i="3" a="1"/>
  <c r="I23" i="3" l="1"/>
  <c r="I15" i="3"/>
  <c r="I21" i="3"/>
  <c r="I13" i="3"/>
  <c r="I20" i="3"/>
  <c r="I19" i="3"/>
  <c r="I10" i="3"/>
  <c r="I9" i="3"/>
  <c r="I8" i="3"/>
  <c r="I7" i="3"/>
  <c r="I5" i="3"/>
  <c r="I28" i="3"/>
  <c r="I12" i="3"/>
  <c r="I27" i="3"/>
  <c r="I11" i="3"/>
  <c r="I26" i="3"/>
  <c r="I18" i="3"/>
  <c r="I25" i="3"/>
  <c r="I17" i="3"/>
  <c r="I24" i="3"/>
  <c r="I16" i="3"/>
  <c r="I22" i="3"/>
  <c r="I14" i="3"/>
  <c r="I6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0C222143-2399-4BF7-B10A-633D8232D0B2}" name="MS Access Database_Query1" type="1" refreshedVersion="8" background="1">
    <dbPr connection="DSN=MS Access Database;DBQ=C:\Users\qwezx\Downloads\길벗컴활1급총정리_update_20250108\기출\01회\재활용센터.accdb;DefaultDir=C:\Users\qwezx\Downloads\길벗컴활1급총정리_update_20250108\기출\01회;DriverId=25;FIL=MS Access;MaxBufferSize=2048;PageTimeout=5;" command="SELECT 센터관리.지역, 센터관리.운영구분, 센터관리.면적, 센터관리.보유차량_x000d__x000a_FROM 센터관리 센터관리"/>
  </connection>
  <connection id="3" xr16:uid="{1954896B-11F2-4A3E-A662-8D8F80D834EB}" name="MS Access Database_Query2" type="1" refreshedVersion="8" background="1">
    <dbPr connection="DSN=MS Access Database;DBQ=C:\Users\qwezx\Downloads\길벗컴활1급총정리_update_20250108\기출\01회\재활용센터.accdb;DefaultDir=C:\Users\qwezx\Downloads\길벗컴활1급총정리_update_20250108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<sst xmlns="http://schemas.openxmlformats.org/spreadsheetml/2006/main" count="536" uniqueCount="216">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</sst>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A-4ACA-B2C0-1EE96B9CE19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A-4ACA-B2C0-1EE96B9CE19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36677AF4-B4EC-2064-C328-118BDFADB34F}"/>
            </a:ext>
          </a:extLst>
        </xdr:cNvPr>
        <xdr:cNvSpPr/>
      </xdr:nvSpPr>
      <xdr:spPr>
        <a:xfrm>
          <a:off x="5505450" y="214313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6CA76265-22A3-40D4-11AE-B4319DBE713B}"/>
            </a:ext>
          </a:extLst>
        </xdr:cNvPr>
        <xdr:cNvSpPr/>
      </xdr:nvSpPr>
      <xdr:spPr>
        <a:xfrm>
          <a:off x="5505450" y="857250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윤정" refreshedDate="45697.648517824076" backgroundQuery="1" createdVersion="8" refreshedVersion="8" minRefreshableVersion="3" recordCount="26" xr:uid="{79D0F73A-284B-4EE1-942A-4A2AEAFAE2E9}">
  <cacheSource type="external" connectionId="3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DA9E67-1435-4091-8FE4-B50B8F70B7C8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J16" sqref="J16"/>
    </sheetView>
  </sheetViews>
  <sheetFormatPr defaultRowHeight="16.899999999999999" x14ac:dyDescent="0.6"/>
  <cols>
    <col min="1" max="1" width="8" customWidth="1"/>
    <col min="2" max="2" width="5.625" customWidth="1"/>
    <col min="3" max="3" width="11.3125" customWidth="1"/>
    <col min="4" max="4" width="12.125" customWidth="1"/>
    <col min="5" max="5" width="12.1875" customWidth="1"/>
    <col min="6" max="6" width="35.375" customWidth="1"/>
    <col min="7" max="7" width="8.375" customWidth="1"/>
    <col min="8" max="8" width="20.625" customWidth="1"/>
  </cols>
  <sheetData>
    <row r="2" spans="1:8" x14ac:dyDescent="0.6">
      <c r="A2" t="s">
        <v>1</v>
      </c>
    </row>
    <row r="3" spans="1:8" x14ac:dyDescent="0.6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6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6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6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6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6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6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6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6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6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6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6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6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6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6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6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6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6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6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6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6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6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6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6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6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6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6">
      <c r="A30" s="16" t="s">
        <v>206</v>
      </c>
    </row>
    <row r="31" spans="1:8" x14ac:dyDescent="0.6">
      <c r="A31" t="b">
        <f>AND(YEAR($D4)&gt;=2018, (RIGHT($H4,3)="일요일")+(RIGHT($H4,3)="공휴일"))</f>
        <v>1</v>
      </c>
    </row>
    <row r="33" spans="1:5" x14ac:dyDescent="0.6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6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6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6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6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6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L4" sqref="L4"/>
    </sheetView>
  </sheetViews>
  <sheetFormatPr defaultRowHeight="16.899999999999999" x14ac:dyDescent="0.6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6">
      <c r="A2" t="s">
        <v>0</v>
      </c>
      <c r="H2" t="s">
        <v>2</v>
      </c>
      <c r="I2" s="3">
        <v>45332</v>
      </c>
      <c r="K2" t="s">
        <v>3</v>
      </c>
    </row>
    <row r="3" spans="1:15" x14ac:dyDescent="0.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6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cm="1">
        <f t="array" ref="I4">fn비고(F4,G4,H4)</f>
        <v>0</v>
      </c>
      <c r="K4" s="1" t="s">
        <v>19</v>
      </c>
      <c r="L4" s="2" cm="1">
        <f t="array" ref="L4">ROUNDDOWN(AVERAGE(IF(($C$4:$C$28=$K4)*(YEAR($I$2)-YEAR($D$4:$D$28)&gt;=20),$E$4:$E$28)),0)</f>
        <v>239</v>
      </c>
    </row>
    <row r="5" spans="1:15" x14ac:dyDescent="0.6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(1대)</v>
      </c>
      <c r="K5" s="1" t="s">
        <v>16</v>
      </c>
      <c r="L5" s="2" cm="1">
        <f t="array" ref="L5">ROUNDDOWN(AVERAGE(IF(($C$4:$C$28=$K5)*(YEAR($I$2)-YEAR($D$4:$D$28)&gt;=20),$E$4:$E$28)),0)</f>
        <v>365</v>
      </c>
    </row>
    <row r="6" spans="1:15" x14ac:dyDescent="0.6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cm="1">
        <f t="array" ref="I6">fn비고(F6,G6,H6)</f>
        <v>0</v>
      </c>
    </row>
    <row r="7" spans="1:15" x14ac:dyDescent="0.6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cm="1">
        <f t="array" ref="I7">fn비고(F7,G7,H7)</f>
        <v>0</v>
      </c>
      <c r="K7" t="s">
        <v>30</v>
      </c>
    </row>
    <row r="8" spans="1:15" x14ac:dyDescent="0.6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6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cm="1">
        <f t="array" ref="I9">fn비고(F9,G9,H9)</f>
        <v>0</v>
      </c>
      <c r="K9" s="1" t="s">
        <v>40</v>
      </c>
      <c r="L9" s="2" t="str" cm="1">
        <f t="array" ref="L9">_xlfn.CONCAT("직영 ", SUM(($B$4:$B$28=$K9)*($C$4:$C$28="직영")*1),"곳 - 위탁", SUM(($B$4:$B$28=$K9)*($C$4:$C$28="위탁")*1),"곳")</f>
        <v>직영 3곳 - 위탁1곳</v>
      </c>
      <c r="M9" s="1">
        <f>COUNTIFS($B$4:$B$28,$K9,$F$4:$F$28,M$8)</f>
        <v>0</v>
      </c>
      <c r="N9" s="1"/>
      <c r="O9" s="1"/>
    </row>
    <row r="10" spans="1:15" x14ac:dyDescent="0.6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(2대)</v>
      </c>
      <c r="K10" s="1" t="s">
        <v>15</v>
      </c>
      <c r="L10" s="2" t="str" cm="1">
        <f t="array" ref="L10">_xlfn.CONCAT("직영 ", SUM(($B$4:$B$28=$K10)*($C$4:$C$28="직영")*1),"곳 - 위탁", SUM(($B$4:$B$28=$K10)*($C$4:$C$28="위탁")*1),"곳")</f>
        <v>직영 1곳 - 위탁2곳</v>
      </c>
      <c r="M10" s="1"/>
      <c r="N10" s="1"/>
      <c r="O10" s="1"/>
    </row>
    <row r="11" spans="1:15" x14ac:dyDescent="0.6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cm="1">
        <f t="array" ref="I11">fn비고(F11,G11,H11)</f>
        <v>0</v>
      </c>
      <c r="K11" s="1" t="s">
        <v>21</v>
      </c>
      <c r="L11" s="2" t="str" cm="1">
        <f t="array" ref="L11">_xlfn.CONCAT("직영 ", SUM(($B$4:$B$28=$K11)*($C$4:$C$28="직영")*1),"곳 - 위탁", SUM(($B$4:$B$28=$K11)*($C$4:$C$28="위탁")*1),"곳")</f>
        <v>직영 1곳 - 위탁2곳</v>
      </c>
      <c r="M11" s="1"/>
      <c r="N11" s="1"/>
      <c r="O11" s="1"/>
    </row>
    <row r="12" spans="1:15" x14ac:dyDescent="0.6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cm="1">
        <f t="array" ref="I12">fn비고(F12,G12,H12)</f>
        <v>0</v>
      </c>
      <c r="K12" s="1" t="s">
        <v>25</v>
      </c>
      <c r="L12" s="2" t="str" cm="1">
        <f t="array" ref="L12">_xlfn.CONCAT("직영 ", SUM(($B$4:$B$28=$K12)*($C$4:$C$28="직영")*1),"곳 - 위탁", SUM(($B$4:$B$28=$K12)*($C$4:$C$28="위탁")*1),"곳")</f>
        <v>직영 2곳 - 위탁2곳</v>
      </c>
      <c r="M12" s="1"/>
      <c r="N12" s="1"/>
      <c r="O12" s="1"/>
    </row>
    <row r="13" spans="1:15" x14ac:dyDescent="0.6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(1대)</v>
      </c>
      <c r="K13" s="1" t="s">
        <v>42</v>
      </c>
      <c r="L13" s="2" t="str" cm="1">
        <f t="array" ref="L13">_xlfn.CONCAT("직영 ", SUM(($B$4:$B$28=$K13)*($C$4:$C$28="직영")*1),"곳 - 위탁", SUM(($B$4:$B$28=$K13)*($C$4:$C$28="위탁")*1),"곳")</f>
        <v>직영 2곳 - 위탁2곳</v>
      </c>
      <c r="M13" s="1"/>
      <c r="N13" s="1"/>
      <c r="O13" s="1"/>
    </row>
    <row r="14" spans="1:15" x14ac:dyDescent="0.6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(보유차량없음)</v>
      </c>
      <c r="K14" s="1" t="s">
        <v>28</v>
      </c>
      <c r="L14" s="2" t="str" cm="1">
        <f t="array" ref="L14">_xlfn.CONCAT("직영 ", SUM(($B$4:$B$28=$K14)*($C$4:$C$28="직영")*1),"곳 - 위탁", SUM(($B$4:$B$28=$K14)*($C$4:$C$28="위탁")*1),"곳")</f>
        <v>직영 2곳 - 위탁1곳</v>
      </c>
      <c r="M14" s="1"/>
      <c r="N14" s="1"/>
      <c r="O14" s="1"/>
    </row>
    <row r="15" spans="1:15" x14ac:dyDescent="0.6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cm="1">
        <f t="array" ref="I15">fn비고(F15,G15,H15)</f>
        <v>0</v>
      </c>
      <c r="K15" s="1" t="s">
        <v>50</v>
      </c>
      <c r="L15" s="2" t="str" cm="1">
        <f t="array" ref="L15">_xlfn.CONCAT("직영 ", SUM(($B$4:$B$28=$K15)*($C$4:$C$28="직영")*1),"곳 - 위탁", SUM(($B$4:$B$28=$K15)*($C$4:$C$28="위탁")*1),"곳")</f>
        <v>직영 0곳 - 위탁2곳</v>
      </c>
      <c r="M15" s="1"/>
      <c r="N15" s="1"/>
      <c r="O15" s="1"/>
    </row>
    <row r="16" spans="1:15" x14ac:dyDescent="0.6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cm="1">
        <f t="array" ref="I16">fn비고(F16,G16,H16)</f>
        <v>0</v>
      </c>
      <c r="K16" s="1" t="s">
        <v>32</v>
      </c>
      <c r="L16" s="2" t="str" cm="1">
        <f t="array" ref="L16">_xlfn.CONCAT("직영 ", SUM(($B$4:$B$28=$K16)*($C$4:$C$28="직영")*1),"곳 - 위탁", SUM(($B$4:$B$28=$K16)*($C$4:$C$28="위탁")*1),"곳")</f>
        <v>직영 2곳 - 위탁0곳</v>
      </c>
      <c r="M16" s="1"/>
      <c r="N16" s="1"/>
      <c r="O16" s="1"/>
    </row>
    <row r="17" spans="1:14" x14ac:dyDescent="0.6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(보유차량없음)</v>
      </c>
    </row>
    <row r="18" spans="1:14" x14ac:dyDescent="0.6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cm="1">
        <f t="array" ref="I18">fn비고(F18,G18,H18)</f>
        <v>0</v>
      </c>
      <c r="K18" t="s">
        <v>55</v>
      </c>
    </row>
    <row r="19" spans="1:14" x14ac:dyDescent="0.6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(1대)</v>
      </c>
      <c r="K19" s="1" t="s">
        <v>6</v>
      </c>
      <c r="L19" s="6" t="s">
        <v>4</v>
      </c>
    </row>
    <row r="20" spans="1:14" x14ac:dyDescent="0.6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(보유차량없음)</v>
      </c>
      <c r="K20" s="1" t="s">
        <v>19</v>
      </c>
      <c r="L20" s="1" cm="1">
        <f t="array" ref="L20">INDEX($E$4:$E$28,MATCH(MAX(($C$4:$C$28=$K20)*$E$4:$E$28),($C$4:$C$28=$K20)*$E$4:$E$28,0))</f>
        <v>836</v>
      </c>
    </row>
    <row r="21" spans="1:14" x14ac:dyDescent="0.6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(3대)</v>
      </c>
      <c r="K21" s="1" t="s">
        <v>16</v>
      </c>
      <c r="L21" s="1" cm="1">
        <f t="array" ref="L21">INDEX($E$4:$E$28,MATCH(MAX(($C$4:$C$28=$K21)*$E$4:$E$28),($C$4:$C$28=$K21)*$E$4:$E$28,0))</f>
        <v>531</v>
      </c>
      <c r="N21" s="5"/>
    </row>
    <row r="22" spans="1:14" x14ac:dyDescent="0.6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(3대)</v>
      </c>
    </row>
    <row r="23" spans="1:14" x14ac:dyDescent="0.6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cm="1">
        <f t="array" ref="I23">fn비고(F23,G23,H23)</f>
        <v>0</v>
      </c>
    </row>
    <row r="24" spans="1:14" x14ac:dyDescent="0.6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cm="1">
        <f t="array" ref="I24">fn비고(F24,G24,H24)</f>
        <v>0</v>
      </c>
    </row>
    <row r="25" spans="1:14" x14ac:dyDescent="0.6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cm="1">
        <f t="array" ref="I25">fn비고(F25,G25,H25)</f>
        <v>0</v>
      </c>
    </row>
    <row r="26" spans="1:14" x14ac:dyDescent="0.6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cm="1">
        <f t="array" ref="I26">fn비고(F26,G26,H26)</f>
        <v>0</v>
      </c>
    </row>
    <row r="27" spans="1:14" x14ac:dyDescent="0.6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(2대)</v>
      </c>
    </row>
    <row r="28" spans="1:14" x14ac:dyDescent="0.6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cm="1">
        <f t="array" ref="I28">fn비고(F28,G28,H28)</f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H14" sqref="H13:J14"/>
    </sheetView>
  </sheetViews>
  <sheetFormatPr defaultRowHeight="16.899999999999999" x14ac:dyDescent="0.6"/>
  <cols>
    <col min="1" max="1" width="18.4375" bestFit="1" customWidth="1"/>
    <col min="2" max="2" width="13.6875" bestFit="1" customWidth="1"/>
    <col min="3" max="3" width="6.5" bestFit="1" customWidth="1"/>
  </cols>
  <sheetData>
    <row r="1" spans="1:3" x14ac:dyDescent="0.6">
      <c r="A1" s="17" t="s">
        <v>86</v>
      </c>
      <c r="B1" t="s">
        <v>207</v>
      </c>
    </row>
    <row r="3" spans="1:3" x14ac:dyDescent="0.6">
      <c r="A3" s="17" t="s">
        <v>85</v>
      </c>
      <c r="B3" s="17" t="s">
        <v>208</v>
      </c>
    </row>
    <row r="4" spans="1:3" x14ac:dyDescent="0.6">
      <c r="A4" t="s">
        <v>108</v>
      </c>
      <c r="C4" s="18"/>
    </row>
    <row r="5" spans="1:3" x14ac:dyDescent="0.6">
      <c r="B5" t="s">
        <v>209</v>
      </c>
      <c r="C5" s="18">
        <v>226.5</v>
      </c>
    </row>
    <row r="6" spans="1:3" x14ac:dyDescent="0.6">
      <c r="B6" t="s">
        <v>211</v>
      </c>
      <c r="C6" s="18">
        <v>1</v>
      </c>
    </row>
    <row r="7" spans="1:3" x14ac:dyDescent="0.6">
      <c r="C7" s="18"/>
    </row>
    <row r="8" spans="1:3" x14ac:dyDescent="0.6">
      <c r="A8" t="s">
        <v>92</v>
      </c>
      <c r="C8" s="18"/>
    </row>
    <row r="9" spans="1:3" x14ac:dyDescent="0.6">
      <c r="B9" t="s">
        <v>209</v>
      </c>
      <c r="C9" s="18">
        <v>265.33333333333331</v>
      </c>
    </row>
    <row r="10" spans="1:3" x14ac:dyDescent="0.6">
      <c r="B10" t="s">
        <v>211</v>
      </c>
      <c r="C10" s="18">
        <v>0.66666666666666663</v>
      </c>
    </row>
    <row r="11" spans="1:3" x14ac:dyDescent="0.6">
      <c r="C11" s="18"/>
    </row>
    <row r="12" spans="1:3" x14ac:dyDescent="0.6">
      <c r="A12" t="s">
        <v>96</v>
      </c>
      <c r="C12" s="18"/>
    </row>
    <row r="13" spans="1:3" x14ac:dyDescent="0.6">
      <c r="B13" t="s">
        <v>209</v>
      </c>
      <c r="C13" s="18">
        <v>239.33333333333334</v>
      </c>
    </row>
    <row r="14" spans="1:3" x14ac:dyDescent="0.6">
      <c r="B14" t="s">
        <v>211</v>
      </c>
      <c r="C14" s="18">
        <v>1.6666666666666667</v>
      </c>
    </row>
    <row r="15" spans="1:3" x14ac:dyDescent="0.6">
      <c r="C15" s="18"/>
    </row>
    <row r="16" spans="1:3" x14ac:dyDescent="0.6">
      <c r="A16" t="s">
        <v>210</v>
      </c>
      <c r="C16" s="18">
        <v>245.875</v>
      </c>
    </row>
    <row r="17" spans="1:3" x14ac:dyDescent="0.6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K5" sqref="K5"/>
    </sheetView>
  </sheetViews>
  <sheetFormatPr defaultRowHeight="16.899999999999999" x14ac:dyDescent="0.6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6">
      <c r="A1" t="s">
        <v>0</v>
      </c>
      <c r="H1" t="s">
        <v>3</v>
      </c>
    </row>
    <row r="2" spans="1:10" x14ac:dyDescent="0.6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6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6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6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6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6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6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6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6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6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6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6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6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6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6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6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6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6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6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6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6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K6" sqref="K6"/>
    </sheetView>
  </sheetViews>
  <sheetFormatPr defaultRowHeight="16.899999999999999" x14ac:dyDescent="0.6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6">
      <c r="A1" t="s">
        <v>0</v>
      </c>
    </row>
    <row r="2" spans="1:5" x14ac:dyDescent="0.6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6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6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6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6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6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6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6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6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6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6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6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6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6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6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6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6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6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6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6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6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6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6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6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6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6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I10" sqref="I10"/>
    </sheetView>
  </sheetViews>
  <sheetFormatPr defaultRowHeight="16.899999999999999" x14ac:dyDescent="0.6"/>
  <cols>
    <col min="1" max="1" width="11" bestFit="1" customWidth="1"/>
    <col min="2" max="3" width="9.375" bestFit="1" customWidth="1"/>
  </cols>
  <sheetData>
    <row r="1" spans="1:3" x14ac:dyDescent="0.6">
      <c r="A1" t="s">
        <v>190</v>
      </c>
    </row>
    <row r="2" spans="1:3" x14ac:dyDescent="0.6">
      <c r="A2" s="9" t="s">
        <v>148</v>
      </c>
      <c r="B2" s="9" t="s">
        <v>151</v>
      </c>
      <c r="C2" s="9" t="s">
        <v>152</v>
      </c>
    </row>
    <row r="3" spans="1:3" x14ac:dyDescent="0.6">
      <c r="A3" s="1" t="s">
        <v>185</v>
      </c>
      <c r="B3" s="11">
        <v>83833.333333333299</v>
      </c>
      <c r="C3" s="12">
        <v>137266.66666666666</v>
      </c>
    </row>
    <row r="4" spans="1:3" x14ac:dyDescent="0.6">
      <c r="A4" s="1" t="s">
        <v>186</v>
      </c>
      <c r="B4" s="11">
        <v>54650</v>
      </c>
      <c r="C4" s="12">
        <v>136050</v>
      </c>
    </row>
    <row r="5" spans="1:3" x14ac:dyDescent="0.6">
      <c r="A5" s="1" t="s">
        <v>187</v>
      </c>
      <c r="B5" s="11">
        <v>23740</v>
      </c>
      <c r="C5" s="12">
        <v>115460</v>
      </c>
    </row>
    <row r="6" spans="1:3" x14ac:dyDescent="0.6">
      <c r="A6" s="1" t="s">
        <v>188</v>
      </c>
      <c r="B6" s="11">
        <v>73883.333333333328</v>
      </c>
      <c r="C6" s="12">
        <v>136133.33333333334</v>
      </c>
    </row>
    <row r="7" spans="1:3" x14ac:dyDescent="0.6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L10" sqref="L10"/>
    </sheetView>
  </sheetViews>
  <sheetFormatPr defaultRowHeight="16.899999999999999" x14ac:dyDescent="0.6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6">
      <c r="A2" t="s">
        <v>0</v>
      </c>
      <c r="B2" t="s">
        <v>196</v>
      </c>
    </row>
    <row r="3" spans="1:8" x14ac:dyDescent="0.6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6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6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6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6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6">
      <c r="A8" s="2"/>
      <c r="B8" s="2"/>
      <c r="C8" s="2"/>
      <c r="D8" s="2"/>
      <c r="E8" s="12"/>
    </row>
    <row r="9" spans="1:8" x14ac:dyDescent="0.6">
      <c r="A9" s="2"/>
      <c r="B9" s="2"/>
      <c r="C9" s="2"/>
      <c r="D9" s="2"/>
      <c r="E9" s="12"/>
      <c r="H9" s="14"/>
    </row>
    <row r="10" spans="1:8" x14ac:dyDescent="0.6">
      <c r="A10" s="2"/>
      <c r="B10" s="2"/>
      <c r="C10" s="2"/>
      <c r="D10" s="2"/>
      <c r="E10" s="12"/>
    </row>
    <row r="11" spans="1:8" x14ac:dyDescent="0.6">
      <c r="A11" s="2"/>
      <c r="B11" s="2"/>
      <c r="C11" s="2"/>
      <c r="D11" s="2"/>
      <c r="E11" s="12"/>
    </row>
    <row r="12" spans="1:8" x14ac:dyDescent="0.6">
      <c r="A12" s="2"/>
      <c r="B12" s="2"/>
      <c r="C12" s="2"/>
      <c r="D12" s="2"/>
      <c r="E12" s="12"/>
    </row>
    <row r="13" spans="1:8" x14ac:dyDescent="0.6">
      <c r="A13" s="2"/>
      <c r="B13" s="2"/>
      <c r="C13" s="2"/>
      <c r="D13" s="2"/>
      <c r="E13" s="12"/>
    </row>
    <row r="14" spans="1:8" x14ac:dyDescent="0.6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yun Heo</cp:lastModifiedBy>
  <cp:lastPrinted>2024-06-03T12:12:46Z</cp:lastPrinted>
  <dcterms:created xsi:type="dcterms:W3CDTF">2023-05-30T06:41:20Z</dcterms:created>
  <dcterms:modified xsi:type="dcterms:W3CDTF">2025-02-09T07:06:54Z</dcterms:modified>
</cp:coreProperties>
</file>