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pen0054-my.sharepoint.com/personal/khb8100_saha_es_kr/Documents/현빈/컴활 1급/길벗컴활1급총정리/3. 기출/01회/"/>
    </mc:Choice>
  </mc:AlternateContent>
  <xr:revisionPtr revIDLastSave="6" documentId="13_ncr:1_{1FEAAD2F-CFE9-401B-A37F-06FC20DF52EB}" xr6:coauthVersionLast="47" xr6:coauthVersionMax="47" xr10:uidLastSave="{A9E2487D-78B0-475B-AF4D-DA331CD6B217}"/>
  <bookViews>
    <workbookView xWindow="-98" yWindow="-98" windowWidth="21795" windowHeight="12975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" l="1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88ACB60E-CB7C-4C34-B6D3-CC03943D2940}" name="MS Access Database_Query1" type="1" refreshedVersion="8" background="1">
    <dbPr connection="DSN=MS Access Database;DBQ=C:\OA\재활용센터.accdb;DefaultDir=C:\OA;DriverId=25;FIL=MS Access;MaxBufferSize=2048;PageTimeout=5;" command="SELECT 센터관리.지역, 센터관리.운영구분, 센터관리.면적, 센터관리.보유차량_x000d__x000a_FROM `C:\OA\재활용센터.accdb`.센터관리 센터관리_x000d__x000a_WHERE (센터관리.지역 Like '%산')"/>
  </connection>
  <connection id="3" xr16:uid="{51ACF2FC-48C1-45F2-8EC8-EF74CA88F638}" name="MS Access Database_Query2" type="1" refreshedVersion="8" background="1">
    <dbPr connection="DSN=MS Access Database;DBQ=C:\OA\재활용센터.accdb;DefaultDir=C:\OA;DriverId=25;FIL=MS Access;MaxBufferSize=2048;PageTimeout=5;" command="SELECT 센터관리.지역, 센터관리.운영구분, 센터관리.면적, 센터관리.보유차량_x000d__x000a_FROM `C:\OA\재활용센터.accdb`.센터관리 센터관리"/>
  </connection>
</connections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<sst xmlns="http://schemas.openxmlformats.org/spreadsheetml/2006/main" count="536" uniqueCount="216">
  <si>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</si>
  <si>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</si>
  <si>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</si>
  <si>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</si>
  <si>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</si>
  <si>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</si>
  <si>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</si>
  <si>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</si>
  <si>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</si>
  <si>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</si>
  <si>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</si>
  <si>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</si>
  <si>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</si>
  <si>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</si>
  <si>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</si>
  <si>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</si>
  <si>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</si>
  <si>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</si>
  <si>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</si>
  <si>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</si>
  <si>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</si>
  <si>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</si>
  <si>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</si>
  <si>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</si>
  <si>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</si>
  <si>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</si>
  <si>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</si>
  <si>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</si>
  <si>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</si>
  <si>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</si>
  <si>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</si>
  <si>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</si>
  <si>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</si>
  <si>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</si>
  <si>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</si>
  <si>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</si>
  <si>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</si>
  <si>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</si>
  <si>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</si>
  <si>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</si>
  <si>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</si>
  <si>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</si>
  <si>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</si>
  <si>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</si>
  <si>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</si>
  <si>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</si>
  <si>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</si>
  <si>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</si>
  <si>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</si>
  <si>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</si>
  <si>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</si>
  <si>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</si>
  <si>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</si>
  <si>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</si>
  <si>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</si>
  <si>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</si>
  <si>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</si>
  <si>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</si>
  <si>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</si>
  <si>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</si>
  <si>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</si>
  <si>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</si>
  <si>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</si>
  <si>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</si>
  <si>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</si>
  <si>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</si>
  <si>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</si>
  <si>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</si>
  <si>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</si>
  <si>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</si>
  <si>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</si>
  <si>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</si>
  <si>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</si>
  <si>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</si>
  <si>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</si>
  <si>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</si>
  <si>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</si>
  <si>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</si>
  <si>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</si>
  <si>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</si>
  <si>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</si>
  <si>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</si>
  <si>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</si>
  <si>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</si>
  <si>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</si>
  <si>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</si>
  <si>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</si>
  <si>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</si>
  <si>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</si>
  <si>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</si>
  <si>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</si>
  <si>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</si>
  <si>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</si>
  <si>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</si>
  <si>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</si>
  <si>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</si>
  <si>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</si>
  <si>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</si>
  <si>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</si>
  <si>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</si>
  <si>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</si>
  <si>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</si>
  <si>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</si>
  <si>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</si>
  <si>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</si>
  <si>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</si>
  <si>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</si>
  <si>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</si>
  <si>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</si>
  <si>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</si>
  <si>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</si>
  <si>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</si>
  <si>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</si>
  <si>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</si>
  <si>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</si>
  <si>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</si>
  <si>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</si>
  <si>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</si>
  <si>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</si>
  <si>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</si>
  <si>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</si>
  <si>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</si>
  <si>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</si>
  <si>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</si>
  <si>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</si>
  <si>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</si>
  <si>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</si>
  <si>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</si>
  <si>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</si>
  <si>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</si>
  <si>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</si>
  <si>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</si>
  <si>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</si>
  <si>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</si>
  <si>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</si>
  <si>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</si>
  <si>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</si>
  <si>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</si>
  <si>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</si>
  <si>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</si>
  <si>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</si>
  <si>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</si>
  <si>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</si>
  <si>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</si>
  <si>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</si>
  <si>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</si>
  <si>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</si>
  <si>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</si>
  <si>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</si>
  <si>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</si>
  <si>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</si>
  <si>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</si>
  <si>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</si>
  <si>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</si>
  <si>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</si>
  <si>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</si>
  <si>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</si>
  <si>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</si>
  <si>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</si>
  <si>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</si>
  <si>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</si>
  <si>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</si>
  <si>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</si>
  <si>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</si>
  <si>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</si>
  <si>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</si>
  <si>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</si>
  <si>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</si>
  <si>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</si>
  <si>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</si>
  <si>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</si>
  <si>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</si>
  <si>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</si>
  <si>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</si>
  <si>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</si>
  <si>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</si>
  <si>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</si>
  <si>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</si>
  <si>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</si>
  <si>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</si>
  <si>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</si>
  <si>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</si>
  <si>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</si>
  <si>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</si>
  <si>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</si>
  <si>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</si>
  <si>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</si>
  <si>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</si>
  <si>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</si>
  <si>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</si>
  <si>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</si>
  <si>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</si>
  <si>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</si>
  <si>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</si>
  <si>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</si>
  <si>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</si>
  <si>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</si>
  <si>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</si>
  <si>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</si>
  <si>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</si>
  <si>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</si>
  <si>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</si>
  <si>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</si>
  <si>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</si>
  <si>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</si>
  <si>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</si>
  <si>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</si>
  <si>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값</t>
  </si>
  <si>
    <t>평균 : 면적</t>
  </si>
  <si>
    <t>평균 : 보유차량</t>
  </si>
  <si>
    <t>전체 평균 : 면적</t>
  </si>
  <si>
    <t>전체 평균 : 보유차량</t>
  </si>
  <si>
    <t>(모두)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</si>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</sst>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3">
    <dxf>
      <font>
        <b/>
        <i/>
        <color rgb="FFFFFF00"/>
      </font>
    </dxf>
    <dxf>
      <font>
        <b/>
        <i/>
        <color rgb="FFFFFF00"/>
      </font>
    </dxf>
    <dxf>
      <font>
        <b/>
        <i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2711B19F-9A04-C112-6471-0ABE34A2E4CC}"/>
            </a:ext>
          </a:extLst>
        </xdr:cNvPr>
        <xdr:cNvSpPr/>
      </xdr:nvSpPr>
      <xdr:spPr>
        <a:xfrm>
          <a:off x="5505450" y="214313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0F841D63-46BC-3107-68E5-DF4CFB384791}"/>
            </a:ext>
          </a:extLst>
        </xdr:cNvPr>
        <xdr:cNvSpPr/>
      </xdr:nvSpPr>
      <xdr:spPr>
        <a:xfrm>
          <a:off x="5505450" y="857250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빈" refreshedDate="45700.531091666664" backgroundQuery="1" createdVersion="8" refreshedVersion="8" minRefreshableVersion="3" recordCount="26" xr:uid="{D5BE1FAA-C13D-4B22-9CAD-E734615B87EC}">
  <cacheSource type="external" connectionId="3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923F94-2D98-4EC5-ABF9-90C1D4724B07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4" firstHeaderRow="1" firstDataRow="1" firstDataCol="2" rowPageCount="1" colPageCount="1"/>
  <pivotFields count="4">
    <pivotField axis="axisRow" compact="0" showAll="0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>
      <items count="3">
        <item x="1"/>
        <item x="0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1">
    <i>
      <x v="2"/>
    </i>
    <i r="1">
      <x/>
    </i>
    <i r="1" i="1">
      <x v="1"/>
    </i>
    <i>
      <x v="3"/>
    </i>
    <i r="1">
      <x/>
    </i>
    <i r="1" i="1">
      <x v="1"/>
    </i>
    <i>
      <x v="7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abSelected="1" workbookViewId="0">
      <selection activeCell="E5" sqref="E5"/>
    </sheetView>
  </sheetViews>
  <sheetFormatPr defaultRowHeight="16.899999999999999" x14ac:dyDescent="0.6"/>
  <cols>
    <col min="1" max="1" width="8" customWidth="1"/>
    <col min="2" max="2" width="5.625" customWidth="1"/>
    <col min="3" max="3" width="13.062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6">
      <c r="A2" t="s">
        <v>1</v>
      </c>
    </row>
    <row r="3" spans="1:8" x14ac:dyDescent="0.6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6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6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6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6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6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6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6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6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6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6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6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6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6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6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6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6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6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6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6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6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6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6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6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6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6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6">
      <c r="A30" s="16" t="s">
        <v>206</v>
      </c>
    </row>
    <row r="31" spans="1:8" x14ac:dyDescent="0.6">
      <c r="A31" t="b">
        <f>AND(YEAR(D4)&gt;=2018,OR(RIGHT(H4,3)="일요일",RIGHT(H4,3)="공휴일"))</f>
        <v>1</v>
      </c>
    </row>
    <row r="33" spans="1:5" x14ac:dyDescent="0.6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6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6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6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6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6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1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A4" workbookViewId="0">
      <selection activeCell="M9" sqref="M9"/>
    </sheetView>
  </sheetViews>
  <sheetFormatPr defaultRowHeight="16.899999999999999" x14ac:dyDescent="0.6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6">
      <c r="A2" t="s">
        <v>0</v>
      </c>
      <c r="H2" t="s">
        <v>2</v>
      </c>
      <c r="I2" s="3">
        <v>45332</v>
      </c>
      <c r="K2" t="s">
        <v>3</v>
      </c>
    </row>
    <row r="3" spans="1:15" x14ac:dyDescent="0.6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6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>
        <f t="array" ref="L4">ROUNDDOWN(AVERAGE(IF(($C$4:$C$28=K4)*(YEAR($I$2)-YEAR(D4:D28)&gt;=20),$E$4:$E$28)),0)</f>
        <v>239</v>
      </c>
    </row>
    <row r="5" spans="1:15" x14ac:dyDescent="0.6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ROUNDDOWN(AVERAGE(IF(($C$4:$C$28=K5)*(YEAR($I$2)-YEAR(D5:D29)&gt;=20),$E$4:$E$28)),0)</f>
        <v>160</v>
      </c>
    </row>
    <row r="6" spans="1:15" x14ac:dyDescent="0.6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6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6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6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>
        <f t="array" ref="L9">_xlfn.CONCAT("직영 ",SUM(($B$4:$B$28=K9)*($C$4:$C$28="직영"),1),"곳 - ", "위탁 ", SUM(($B$4:$B$28=K9)*($C$4:$C$28="위탁"),1), "곳")</f>
        <v>직영 4곳 - 위탁 2곳</v>
      </c>
      <c r="M9" s="1"/>
      <c r="N9" s="1"/>
      <c r="O9" s="1"/>
    </row>
    <row r="10" spans="1:15" x14ac:dyDescent="0.6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t="str">
        <f t="array" ref="L10">_xlfn.CONCAT("직영 ",SUM(($B$4:$B$28=K10)*($C$4:$C$28="직영"),1),"곳 - ", "위탁 ", SUM(($B$4:$B$28=K10)*($C$4:$C$28="위탁"),1), "곳")</f>
        <v>직영 2곳 - 위탁 3곳</v>
      </c>
      <c r="M10" s="1"/>
      <c r="N10" s="1"/>
      <c r="O10" s="1"/>
    </row>
    <row r="11" spans="1:15" x14ac:dyDescent="0.6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t="str">
        <f t="array" ref="L11">_xlfn.CONCAT("직영 ",SUM(($B$4:$B$28=K11)*($C$4:$C$28="직영"),1),"곳 - ", "위탁 ", SUM(($B$4:$B$28=K11)*($C$4:$C$28="위탁"),1), "곳")</f>
        <v>직영 2곳 - 위탁 3곳</v>
      </c>
      <c r="M11" s="1"/>
      <c r="N11" s="1"/>
      <c r="O11" s="1"/>
    </row>
    <row r="12" spans="1:15" x14ac:dyDescent="0.6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t="str">
        <f t="array" ref="L12">_xlfn.CONCAT("직영 ",SUM(($B$4:$B$28=K12)*($C$4:$C$28="직영"),1),"곳 - ", "위탁 ", SUM(($B$4:$B$28=K12)*($C$4:$C$28="위탁"),1), "곳")</f>
        <v>직영 3곳 - 위탁 3곳</v>
      </c>
      <c r="M12" s="1"/>
      <c r="N12" s="1"/>
      <c r="O12" s="1"/>
    </row>
    <row r="13" spans="1:15" x14ac:dyDescent="0.6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t="str">
        <f t="array" ref="L13">_xlfn.CONCAT("직영 ",SUM(($B$4:$B$28=K13)*($C$4:$C$28="직영"),1),"곳 - ", "위탁 ", SUM(($B$4:$B$28=K13)*($C$4:$C$28="위탁"),1), "곳")</f>
        <v>직영 3곳 - 위탁 3곳</v>
      </c>
      <c r="M13" s="1"/>
      <c r="N13" s="1"/>
      <c r="O13" s="1"/>
    </row>
    <row r="14" spans="1:15" x14ac:dyDescent="0.6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t="str">
        <f t="array" ref="L14">_xlfn.CONCAT("직영 ",SUM(($B$4:$B$28=K14)*($C$4:$C$28="직영"),1),"곳 - ", "위탁 ", SUM(($B$4:$B$28=K14)*($C$4:$C$28="위탁"),1), "곳")</f>
        <v>직영 3곳 - 위탁 2곳</v>
      </c>
      <c r="M14" s="1"/>
      <c r="N14" s="1"/>
      <c r="O14" s="1"/>
    </row>
    <row r="15" spans="1:15" x14ac:dyDescent="0.6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t="str">
        <f t="array" ref="L15">_xlfn.CONCAT("직영 ",SUM(($B$4:$B$28=K15)*($C$4:$C$28="직영"),1),"곳 - ", "위탁 ", SUM(($B$4:$B$28=K15)*($C$4:$C$28="위탁"),1), "곳")</f>
        <v>직영 1곳 - 위탁 3곳</v>
      </c>
      <c r="M15" s="1"/>
      <c r="N15" s="1"/>
      <c r="O15" s="1"/>
    </row>
    <row r="16" spans="1:15" x14ac:dyDescent="0.6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t="str">
        <f t="array" ref="L16">_xlfn.CONCAT("직영 ",SUM(($B$4:$B$28=K16)*($C$4:$C$28="직영"),1),"곳 - ", "위탁 ", SUM(($B$4:$B$28=K16)*($C$4:$C$28="위탁"),1), "곳")</f>
        <v>직영 3곳 - 위탁 1곳</v>
      </c>
      <c r="M16" s="1"/>
      <c r="N16" s="1"/>
      <c r="O16" s="1"/>
    </row>
    <row r="17" spans="1:14" x14ac:dyDescent="0.6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6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6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6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6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6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6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6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6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6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6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6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4"/>
  <sheetViews>
    <sheetView workbookViewId="0">
      <selection activeCell="A5" sqref="A5"/>
    </sheetView>
  </sheetViews>
  <sheetFormatPr defaultRowHeight="16.899999999999999" x14ac:dyDescent="0.6"/>
  <cols>
    <col min="1" max="1" width="18.4375" bestFit="1" customWidth="1"/>
    <col min="2" max="2" width="13.6875" bestFit="1" customWidth="1"/>
    <col min="3" max="3" width="5.875" bestFit="1" customWidth="1"/>
  </cols>
  <sheetData>
    <row r="1" spans="1:3" x14ac:dyDescent="0.6">
      <c r="A1" s="17" t="s">
        <v>86</v>
      </c>
      <c r="B1" t="s">
        <v>212</v>
      </c>
    </row>
    <row r="3" spans="1:3" x14ac:dyDescent="0.6">
      <c r="A3" s="17" t="s">
        <v>85</v>
      </c>
      <c r="B3" s="17" t="s">
        <v>207</v>
      </c>
    </row>
    <row r="4" spans="1:3" x14ac:dyDescent="0.6">
      <c r="A4" t="s">
        <v>108</v>
      </c>
      <c r="C4" s="18"/>
    </row>
    <row r="5" spans="1:3" x14ac:dyDescent="0.6">
      <c r="B5" t="s">
        <v>208</v>
      </c>
      <c r="C5" s="18">
        <v>226.5</v>
      </c>
    </row>
    <row r="6" spans="1:3" x14ac:dyDescent="0.6">
      <c r="B6" t="s">
        <v>209</v>
      </c>
      <c r="C6" s="18">
        <v>1</v>
      </c>
    </row>
    <row r="7" spans="1:3" x14ac:dyDescent="0.6">
      <c r="A7" t="s">
        <v>92</v>
      </c>
      <c r="C7" s="18"/>
    </row>
    <row r="8" spans="1:3" x14ac:dyDescent="0.6">
      <c r="B8" t="s">
        <v>208</v>
      </c>
      <c r="C8" s="18">
        <v>265.33333333333331</v>
      </c>
    </row>
    <row r="9" spans="1:3" x14ac:dyDescent="0.6">
      <c r="B9" t="s">
        <v>209</v>
      </c>
      <c r="C9" s="18">
        <v>0.66666666666666663</v>
      </c>
    </row>
    <row r="10" spans="1:3" x14ac:dyDescent="0.6">
      <c r="A10" t="s">
        <v>96</v>
      </c>
      <c r="C10" s="18"/>
    </row>
    <row r="11" spans="1:3" x14ac:dyDescent="0.6">
      <c r="B11" t="s">
        <v>208</v>
      </c>
      <c r="C11" s="18">
        <v>239.33333333333334</v>
      </c>
    </row>
    <row r="12" spans="1:3" x14ac:dyDescent="0.6">
      <c r="B12" t="s">
        <v>209</v>
      </c>
      <c r="C12" s="18">
        <v>1.6666666666666667</v>
      </c>
    </row>
    <row r="13" spans="1:3" x14ac:dyDescent="0.6">
      <c r="A13" t="s">
        <v>210</v>
      </c>
      <c r="C13" s="18">
        <v>245.875</v>
      </c>
    </row>
    <row r="14" spans="1:3" x14ac:dyDescent="0.6">
      <c r="A14" t="s">
        <v>211</v>
      </c>
      <c r="C14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topLeftCell="A2" workbookViewId="0">
      <selection activeCell="I13" sqref="I13"/>
    </sheetView>
  </sheetViews>
  <sheetFormatPr defaultRowHeight="16.899999999999999" x14ac:dyDescent="0.6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6">
      <c r="A1" t="s">
        <v>0</v>
      </c>
      <c r="H1" t="s">
        <v>3</v>
      </c>
    </row>
    <row r="2" spans="1:10" x14ac:dyDescent="0.6">
      <c r="A2" s="9" t="s">
        <v>149</v>
      </c>
      <c r="B2" s="9" t="s">
        <v>148</v>
      </c>
      <c r="C2" s="9" t="s">
        <v>150</v>
      </c>
      <c r="D2" s="9" t="s">
        <v>152</v>
      </c>
      <c r="E2" s="9" t="s">
        <v>163</v>
      </c>
      <c r="F2" s="9" t="s">
        <v>151</v>
      </c>
      <c r="H2" s="9" t="s">
        <v>213</v>
      </c>
      <c r="I2" s="9" t="s">
        <v>214</v>
      </c>
      <c r="J2" s="9" t="s">
        <v>215</v>
      </c>
    </row>
    <row r="3" spans="1:10" x14ac:dyDescent="0.6">
      <c r="A3" s="1" t="s">
        <v>154</v>
      </c>
      <c r="B3" s="1" t="s">
        <v>153</v>
      </c>
      <c r="C3" s="8">
        <v>190000</v>
      </c>
      <c r="D3" s="8">
        <v>51600</v>
      </c>
      <c r="E3" s="1" t="s">
        <v>164</v>
      </c>
      <c r="F3" s="8">
        <v>22600</v>
      </c>
      <c r="H3" s="2" t="s">
        <v>153</v>
      </c>
      <c r="I3" s="10">
        <v>744000</v>
      </c>
      <c r="J3" s="10"/>
    </row>
    <row r="4" spans="1:10" x14ac:dyDescent="0.6">
      <c r="A4" s="1" t="s">
        <v>156</v>
      </c>
      <c r="B4" s="1" t="s">
        <v>155</v>
      </c>
      <c r="C4" s="8">
        <v>876000</v>
      </c>
      <c r="D4" s="8">
        <v>356400</v>
      </c>
      <c r="E4" s="1" t="s">
        <v>165</v>
      </c>
      <c r="F4" s="8">
        <v>119400</v>
      </c>
      <c r="H4" s="2" t="s">
        <v>155</v>
      </c>
      <c r="I4" s="10">
        <v>876000</v>
      </c>
      <c r="J4" s="10"/>
    </row>
    <row r="5" spans="1:10" x14ac:dyDescent="0.6">
      <c r="A5" s="1" t="s">
        <v>158</v>
      </c>
      <c r="B5" s="1" t="s">
        <v>157</v>
      </c>
      <c r="C5" s="8">
        <v>663000</v>
      </c>
      <c r="D5" s="8">
        <v>130500</v>
      </c>
      <c r="E5" s="1" t="s">
        <v>166</v>
      </c>
      <c r="F5" s="8">
        <v>27300</v>
      </c>
      <c r="H5" s="2" t="s">
        <v>157</v>
      </c>
      <c r="I5" s="10">
        <v>663000</v>
      </c>
      <c r="J5" s="10"/>
    </row>
    <row r="6" spans="1:10" x14ac:dyDescent="0.6">
      <c r="A6" s="1" t="s">
        <v>160</v>
      </c>
      <c r="B6" s="1" t="s">
        <v>159</v>
      </c>
      <c r="C6" s="8">
        <v>632000</v>
      </c>
      <c r="D6" s="8">
        <v>81000</v>
      </c>
      <c r="E6" s="1" t="s">
        <v>167</v>
      </c>
      <c r="F6" s="8">
        <v>159000</v>
      </c>
      <c r="H6" s="2" t="s">
        <v>159</v>
      </c>
      <c r="I6" s="10">
        <v>632000</v>
      </c>
      <c r="J6" s="10"/>
    </row>
    <row r="7" spans="1:10" x14ac:dyDescent="0.6">
      <c r="A7" s="1" t="s">
        <v>154</v>
      </c>
      <c r="B7" s="1" t="s">
        <v>159</v>
      </c>
      <c r="C7" s="8">
        <v>195000</v>
      </c>
      <c r="D7" s="8">
        <v>54900</v>
      </c>
      <c r="E7" s="1" t="s">
        <v>168</v>
      </c>
      <c r="F7" s="8">
        <v>14200</v>
      </c>
      <c r="H7" s="2" t="s">
        <v>162</v>
      </c>
      <c r="I7" s="10">
        <v>502000</v>
      </c>
      <c r="J7" s="10"/>
    </row>
    <row r="8" spans="1:10" x14ac:dyDescent="0.6">
      <c r="A8" s="1" t="s">
        <v>158</v>
      </c>
      <c r="B8" s="1" t="s">
        <v>155</v>
      </c>
      <c r="C8" s="8">
        <v>375000</v>
      </c>
      <c r="D8" s="8">
        <v>94500</v>
      </c>
      <c r="E8" s="1" t="s">
        <v>169</v>
      </c>
      <c r="F8" s="8">
        <v>48000</v>
      </c>
    </row>
    <row r="9" spans="1:10" x14ac:dyDescent="0.6">
      <c r="A9" s="1" t="s">
        <v>156</v>
      </c>
      <c r="B9" s="1" t="s">
        <v>153</v>
      </c>
      <c r="C9" s="8">
        <v>744000</v>
      </c>
      <c r="D9" s="8">
        <v>151200</v>
      </c>
      <c r="E9" s="1" t="s">
        <v>170</v>
      </c>
      <c r="F9" s="8">
        <v>34800</v>
      </c>
    </row>
    <row r="10" spans="1:10" x14ac:dyDescent="0.6">
      <c r="A10" s="1" t="s">
        <v>161</v>
      </c>
      <c r="B10" s="1" t="s">
        <v>159</v>
      </c>
      <c r="C10" s="8">
        <v>358000</v>
      </c>
      <c r="D10" s="8">
        <v>128400</v>
      </c>
      <c r="E10" s="1" t="s">
        <v>171</v>
      </c>
      <c r="F10" s="8">
        <v>45000</v>
      </c>
    </row>
    <row r="11" spans="1:10" x14ac:dyDescent="0.6">
      <c r="A11" s="1" t="s">
        <v>154</v>
      </c>
      <c r="B11" s="1" t="s">
        <v>155</v>
      </c>
      <c r="C11" s="8">
        <v>210000</v>
      </c>
      <c r="D11" s="8">
        <v>50800</v>
      </c>
      <c r="E11" s="1" t="s">
        <v>172</v>
      </c>
      <c r="F11" s="8">
        <v>18500</v>
      </c>
    </row>
    <row r="12" spans="1:10" x14ac:dyDescent="0.6">
      <c r="A12" s="1" t="s">
        <v>158</v>
      </c>
      <c r="B12" s="1" t="s">
        <v>162</v>
      </c>
      <c r="C12" s="8">
        <v>495000</v>
      </c>
      <c r="D12" s="8">
        <v>118800</v>
      </c>
      <c r="E12" s="1" t="s">
        <v>173</v>
      </c>
      <c r="F12" s="8">
        <v>49500</v>
      </c>
    </row>
    <row r="13" spans="1:10" x14ac:dyDescent="0.6">
      <c r="A13" s="1" t="s">
        <v>161</v>
      </c>
      <c r="B13" s="1" t="s">
        <v>153</v>
      </c>
      <c r="C13" s="8">
        <v>194000</v>
      </c>
      <c r="D13" s="8">
        <v>118800</v>
      </c>
      <c r="E13" s="1" t="s">
        <v>174</v>
      </c>
      <c r="F13" s="8">
        <v>35000</v>
      </c>
    </row>
    <row r="14" spans="1:10" x14ac:dyDescent="0.6">
      <c r="A14" s="1" t="s">
        <v>156</v>
      </c>
      <c r="B14" s="1" t="s">
        <v>155</v>
      </c>
      <c r="C14" s="8">
        <v>568000</v>
      </c>
      <c r="D14" s="8">
        <v>150000</v>
      </c>
      <c r="E14" s="1" t="s">
        <v>175</v>
      </c>
      <c r="F14" s="8">
        <v>290600</v>
      </c>
    </row>
    <row r="15" spans="1:10" x14ac:dyDescent="0.6">
      <c r="A15" s="1" t="s">
        <v>160</v>
      </c>
      <c r="B15" s="1" t="s">
        <v>157</v>
      </c>
      <c r="C15" s="8">
        <v>604000</v>
      </c>
      <c r="D15" s="8">
        <v>141600</v>
      </c>
      <c r="E15" s="1" t="s">
        <v>176</v>
      </c>
      <c r="F15" s="8">
        <v>82000</v>
      </c>
    </row>
    <row r="16" spans="1:10" x14ac:dyDescent="0.6">
      <c r="A16" s="1" t="s">
        <v>160</v>
      </c>
      <c r="B16" s="1" t="s">
        <v>153</v>
      </c>
      <c r="C16" s="8">
        <v>680000</v>
      </c>
      <c r="D16" s="8">
        <v>201600</v>
      </c>
      <c r="E16" s="1" t="s">
        <v>177</v>
      </c>
      <c r="F16" s="8">
        <v>26000</v>
      </c>
    </row>
    <row r="17" spans="1:6" x14ac:dyDescent="0.6">
      <c r="A17" s="1" t="s">
        <v>154</v>
      </c>
      <c r="B17" s="1" t="s">
        <v>159</v>
      </c>
      <c r="C17" s="8">
        <v>194000</v>
      </c>
      <c r="D17" s="8">
        <v>32100</v>
      </c>
      <c r="E17" s="1" t="s">
        <v>178</v>
      </c>
      <c r="F17" s="8">
        <v>24300</v>
      </c>
    </row>
    <row r="18" spans="1:6" x14ac:dyDescent="0.6">
      <c r="A18" s="1" t="s">
        <v>158</v>
      </c>
      <c r="B18" s="1" t="s">
        <v>159</v>
      </c>
      <c r="C18" s="8">
        <v>597000</v>
      </c>
      <c r="D18" s="8">
        <v>372800</v>
      </c>
      <c r="E18" s="1" t="s">
        <v>179</v>
      </c>
      <c r="F18" s="8">
        <v>41100</v>
      </c>
    </row>
    <row r="19" spans="1:6" x14ac:dyDescent="0.6">
      <c r="A19" s="1" t="s">
        <v>161</v>
      </c>
      <c r="B19" s="1" t="s">
        <v>162</v>
      </c>
      <c r="C19" s="8">
        <v>336000</v>
      </c>
      <c r="D19" s="8">
        <v>95800</v>
      </c>
      <c r="E19" s="1" t="s">
        <v>180</v>
      </c>
      <c r="F19" s="8">
        <v>18800</v>
      </c>
    </row>
    <row r="20" spans="1:6" x14ac:dyDescent="0.6">
      <c r="A20" s="1" t="s">
        <v>158</v>
      </c>
      <c r="B20" s="1" t="s">
        <v>159</v>
      </c>
      <c r="C20" s="8">
        <v>469000</v>
      </c>
      <c r="D20" s="8">
        <v>147600</v>
      </c>
      <c r="E20" s="1" t="s">
        <v>181</v>
      </c>
      <c r="F20" s="8">
        <v>159700</v>
      </c>
    </row>
    <row r="21" spans="1:6" x14ac:dyDescent="0.6">
      <c r="A21" s="1" t="s">
        <v>161</v>
      </c>
      <c r="B21" s="1" t="s">
        <v>155</v>
      </c>
      <c r="C21" s="8">
        <v>394000</v>
      </c>
      <c r="D21" s="8">
        <v>75600</v>
      </c>
      <c r="E21" s="1" t="s">
        <v>182</v>
      </c>
      <c r="F21" s="8">
        <v>42200</v>
      </c>
    </row>
    <row r="22" spans="1:6" x14ac:dyDescent="0.6">
      <c r="A22" s="1" t="s">
        <v>158</v>
      </c>
      <c r="B22" s="1" t="s">
        <v>162</v>
      </c>
      <c r="C22" s="8">
        <v>502000</v>
      </c>
      <c r="D22" s="8">
        <v>197200</v>
      </c>
      <c r="E22" s="1" t="s">
        <v>183</v>
      </c>
      <c r="F22" s="8">
        <v>93200</v>
      </c>
    </row>
  </sheetData>
  <sortState xmlns:xlrd2="http://schemas.microsoft.com/office/spreadsheetml/2017/richdata2" ref="A3:F22">
    <sortCondition ref="E3:E22"/>
    <sortCondition ref="B3:B22"/>
    <sortCondition ref="A3:A22"/>
    <sortCondition ref="C3:C22"/>
    <sortCondition ref="F3:F22"/>
    <sortCondition ref="D3:D22"/>
  </sortState>
  <dataConsolidate function="min" topLabels="1">
    <dataRefs count="1">
      <dataRef ref="B2:C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7" sqref="I7"/>
    </sheetView>
  </sheetViews>
  <sheetFormatPr defaultRowHeight="16.899999999999999" x14ac:dyDescent="0.6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6">
      <c r="A1" t="s">
        <v>0</v>
      </c>
    </row>
    <row r="2" spans="1:5" x14ac:dyDescent="0.6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6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6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6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6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6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6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6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6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6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6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6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6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6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6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6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6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6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6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6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6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6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6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6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6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6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J22" sqref="J22"/>
    </sheetView>
  </sheetViews>
  <sheetFormatPr defaultRowHeight="16.899999999999999" x14ac:dyDescent="0.6"/>
  <cols>
    <col min="1" max="1" width="11" bestFit="1" customWidth="1"/>
    <col min="2" max="3" width="9.375" bestFit="1" customWidth="1"/>
  </cols>
  <sheetData>
    <row r="1" spans="1:3" x14ac:dyDescent="0.6">
      <c r="A1" t="s">
        <v>190</v>
      </c>
    </row>
    <row r="2" spans="1:3" x14ac:dyDescent="0.6">
      <c r="A2" s="9" t="s">
        <v>148</v>
      </c>
      <c r="B2" s="9" t="s">
        <v>151</v>
      </c>
      <c r="C2" s="9" t="s">
        <v>152</v>
      </c>
    </row>
    <row r="3" spans="1:3" x14ac:dyDescent="0.6">
      <c r="A3" s="1" t="s">
        <v>185</v>
      </c>
      <c r="B3" s="11">
        <v>83833.333333333299</v>
      </c>
      <c r="C3" s="12">
        <v>137266.66666666666</v>
      </c>
    </row>
    <row r="4" spans="1:3" x14ac:dyDescent="0.6">
      <c r="A4" s="1" t="s">
        <v>186</v>
      </c>
      <c r="B4" s="11">
        <v>54650</v>
      </c>
      <c r="C4" s="12">
        <v>136050</v>
      </c>
    </row>
    <row r="5" spans="1:3" x14ac:dyDescent="0.6">
      <c r="A5" s="1" t="s">
        <v>187</v>
      </c>
      <c r="B5" s="11">
        <v>23740</v>
      </c>
      <c r="C5" s="12">
        <v>115460</v>
      </c>
    </row>
    <row r="6" spans="1:3" x14ac:dyDescent="0.6">
      <c r="A6" s="1" t="s">
        <v>188</v>
      </c>
      <c r="B6" s="11">
        <v>73883.333333333328</v>
      </c>
      <c r="C6" s="12">
        <v>136133.33333333334</v>
      </c>
    </row>
    <row r="7" spans="1:3" x14ac:dyDescent="0.6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H12" sqref="H12"/>
    </sheetView>
  </sheetViews>
  <sheetFormatPr defaultRowHeight="16.899999999999999" x14ac:dyDescent="0.6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6">
      <c r="A2" t="s">
        <v>0</v>
      </c>
      <c r="B2" t="s">
        <v>196</v>
      </c>
    </row>
    <row r="3" spans="1:8" x14ac:dyDescent="0.6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6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6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6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6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6">
      <c r="A8" s="2"/>
      <c r="B8" s="2"/>
      <c r="C8" s="2"/>
      <c r="D8" s="2"/>
      <c r="E8" s="12"/>
    </row>
    <row r="9" spans="1:8" x14ac:dyDescent="0.6">
      <c r="A9" s="2"/>
      <c r="B9" s="2"/>
      <c r="C9" s="2"/>
      <c r="D9" s="2"/>
      <c r="E9" s="12"/>
      <c r="H9" s="14"/>
    </row>
    <row r="10" spans="1:8" x14ac:dyDescent="0.6">
      <c r="A10" s="2"/>
      <c r="B10" s="2"/>
      <c r="C10" s="2"/>
      <c r="D10" s="2"/>
      <c r="E10" s="12"/>
    </row>
    <row r="11" spans="1:8" x14ac:dyDescent="0.6">
      <c r="A11" s="2"/>
      <c r="B11" s="2"/>
      <c r="C11" s="2"/>
      <c r="D11" s="2"/>
      <c r="E11" s="12"/>
    </row>
    <row r="12" spans="1:8" x14ac:dyDescent="0.6">
      <c r="A12" s="2"/>
      <c r="B12" s="2"/>
      <c r="C12" s="2"/>
      <c r="D12" s="2"/>
      <c r="E12" s="12"/>
    </row>
    <row r="13" spans="1:8" x14ac:dyDescent="0.6">
      <c r="A13" s="2"/>
      <c r="B13" s="2"/>
      <c r="C13" s="2"/>
      <c r="D13" s="2"/>
      <c r="E13" s="12"/>
    </row>
    <row r="14" spans="1:8" x14ac:dyDescent="0.6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권빈</cp:lastModifiedBy>
  <cp:lastPrinted>2025-02-12T04:27:16Z</cp:lastPrinted>
  <dcterms:created xsi:type="dcterms:W3CDTF">2023-05-30T06:41:20Z</dcterms:created>
  <dcterms:modified xsi:type="dcterms:W3CDTF">2025-02-12T04:27:36Z</dcterms:modified>
</cp:coreProperties>
</file>