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1회\"/>
    </mc:Choice>
  </mc:AlternateContent>
  <xr:revisionPtr revIDLastSave="0" documentId="13_ncr:1_{12CD0529-4400-4BBD-B246-8516626966CF}" xr6:coauthVersionLast="47" xr6:coauthVersionMax="47" xr10:uidLastSave="{00000000-0000-0000-0000-000000000000}"/>
  <bookViews>
    <workbookView xWindow="-120" yWindow="-120" windowWidth="29040" windowHeight="15840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/>
  <c r="L16" i="3" a="1"/>
  <c r="L16" i="3" s="1"/>
  <c r="L9" i="3" a="1"/>
  <c r="L9" i="3" s="1"/>
  <c r="L5" i="3" a="1"/>
  <c r="L5" i="3" s="1"/>
  <c r="L4" i="3" a="1"/>
  <c r="L4" i="3" s="1"/>
  <c r="A31" i="1"/>
  <c r="I5" i="3" a="1"/>
  <c r="I7" i="3" a="1"/>
  <c r="I9" i="3" a="1"/>
  <c r="I11" i="3" a="1"/>
  <c r="I13" i="3" a="1"/>
  <c r="I15" i="3" a="1"/>
  <c r="I17" i="3" a="1"/>
  <c r="I19" i="3" a="1"/>
  <c r="I21" i="3" a="1"/>
  <c r="I23" i="3" a="1"/>
  <c r="I25" i="3" a="1"/>
  <c r="I27" i="3" a="1"/>
  <c r="I6" i="3" a="1"/>
  <c r="I8" i="3" a="1"/>
  <c r="I10" i="3" a="1"/>
  <c r="I12" i="3" a="1"/>
  <c r="I14" i="3" a="1"/>
  <c r="I16" i="3" a="1"/>
  <c r="I18" i="3" a="1"/>
  <c r="I20" i="3" a="1"/>
  <c r="I22" i="3" a="1"/>
  <c r="I24" i="3" a="1"/>
  <c r="I26" i="3" a="1"/>
  <c r="I28" i="3" a="1"/>
  <c r="I4" i="3" a="1"/>
  <c r="I28" i="3" l="1"/>
  <c r="I26" i="3"/>
  <c r="I24" i="3"/>
  <c r="I22" i="3"/>
  <c r="I20" i="3"/>
  <c r="I18" i="3"/>
  <c r="I16" i="3"/>
  <c r="I14" i="3"/>
  <c r="I12" i="3"/>
  <c r="I10" i="3"/>
  <c r="I8" i="3"/>
  <c r="I6" i="3"/>
  <c r="I27" i="3"/>
  <c r="I25" i="3"/>
  <c r="I23" i="3"/>
  <c r="I21" i="3"/>
  <c r="I19" i="3"/>
  <c r="I17" i="3"/>
  <c r="I15" i="3"/>
  <c r="I13" i="3"/>
  <c r="I11" i="3"/>
  <c r="I9" i="3"/>
  <c r="I7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CCEF7E0D-9069-408D-80A8-C9C63281AEFD}" name="MS Access Database_Query1" type="1" refreshedVersion="8" background="1">
    <dbPr connection="DSN=MS Access Database;DBQ=C:\길벗컴활1급총정리\기출\01회\재활용센터.accdb;DefaultDir=C:\길벗컴활1급총정리\기출\01회;DriverId=25;FIL=MS Access;MaxBufferSize=2048;PageTimeout=5;" command="SELECT 센터관리.지역, 센터관리.운영구분, 센터관리.면적, 센터관리.보유차량_x000d__x000a_FROM `C:\길벗컴활1급총정리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<sst xmlns="http://schemas.openxmlformats.org/spreadsheetml/2006/main" count="538" uniqueCount="213">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</sst>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26-4555-8595-F5CB038024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26-4555-8595-F5CB03802415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EF26-4555-8595-F5CB038024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6-4555-8595-F5CB038024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6-4555-8595-F5CB03802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6-4555-8595-F5CB0380241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6-4555-8595-F5CB03802415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EF26-4555-8595-F5CB038024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6-4555-8595-F5CB038024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6-4555-8595-F5CB038024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9525</xdr:rowOff>
    </xdr:from>
    <xdr:to>
      <xdr:col>7</xdr:col>
      <xdr:colOff>19050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8F1CB1D-AC82-AB9B-7F62-DDEA45CBA3DF}"/>
            </a:ext>
          </a:extLst>
        </xdr:cNvPr>
        <xdr:cNvSpPr/>
      </xdr:nvSpPr>
      <xdr:spPr>
        <a:xfrm>
          <a:off x="5524500" y="219075"/>
          <a:ext cx="857250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123825</xdr:colOff>
      <xdr:row>4</xdr:row>
      <xdr:rowOff>9525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5DA1BB3-69AD-53EB-08B8-2016B647B3B7}"/>
            </a:ext>
          </a:extLst>
        </xdr:cNvPr>
        <xdr:cNvSpPr/>
      </xdr:nvSpPr>
      <xdr:spPr>
        <a:xfrm>
          <a:off x="5495925" y="847725"/>
          <a:ext cx="86677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611.732842708334" backgroundQuery="1" createdVersion="8" refreshedVersion="8" minRefreshableVersion="3" recordCount="26" xr:uid="{4696AB6C-1544-4FF6-A949-1B3F9AA52E79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74C34E-F77A-4191-B2AB-A7DEE92C2C7E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0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J14" sqref="J14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6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I5" sqref="I5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 cm="1">
        <f t="array" ref="L4">ROUNDDOWN(AVERAGE(IF(($C$4:$C$28=$K4)*((YEAR($I$2)-YEAR($D$4:$D$28))&gt;=20),$E$4:$E$28)),0)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/>
      </c>
      <c r="K5" s="1" t="s">
        <v>16</v>
      </c>
      <c r="L5" s="2" cm="1">
        <f t="array" ref="L5">ROUNDDOWN(AVERAGE(IF(($C$4:$C$28=$K5)*((YEAR($I$2)-YEAR($D$4:$D$28))&gt;=20),$E$4:$E$28)),0)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/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 cm="1">
        <f t="array" ref="L9">_xlfn.CONCAT("직영 ",SUM(($B$4:$B$28=$K9)*($C$4:$C$28="직영")),"곳 - 위탁 ",SUM(($B$4:$B$28=$K9)*($C$4:$C$28="위탁")),"곳")</f>
        <v>직영 3곳 - 위탁 1곳</v>
      </c>
      <c r="M9" s="1" t="str">
        <f>TEXT(COUNTIFS($F$4:$F$28,"*"&amp;M$8&amp;"*",$B$4:$B$28,$K9)/COUNTIF($B$4:$B$28,$K9),"0%")</f>
        <v>75%</v>
      </c>
      <c r="N9" s="1" t="str">
        <f t="shared" ref="N9:O9" si="0">TEXT(COUNTIFS($F$4:$F$28,"*"&amp;N$8&amp;"*",$B$4:$B$28,$K9)/COUNTIF($B$4:$B$28,$K9),"0%")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/>
      </c>
      <c r="K10" s="1" t="s">
        <v>15</v>
      </c>
      <c r="L10" s="2" t="str" cm="1">
        <f t="array" ref="L10">_xlfn.CONCAT("직영 ",SUM(($B$4:$B$28=$K10)*($C$4:$C$28="직영")),"곳 - 위탁 ",SUM(($B$4:$B$28=$K10)*($C$4:$C$28="위탁")),"곳")</f>
        <v>직영 1곳 - 위탁 2곳</v>
      </c>
      <c r="M10" s="1" t="str">
        <f t="shared" ref="M10:O16" si="1">TEXT(COUNTIFS($F$4:$F$28,"*"&amp;M$8&amp;"*",$B$4:$B$28,$K10)/COUNTIF($B$4:$B$28,$K10),"0%")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 cm="1">
        <f t="array" ref="L11">_xlfn.CONCAT("직영 ",SUM(($B$4:$B$28=$K11)*($C$4:$C$28="직영")),"곳 - 위탁 ",SUM(($B$4:$B$28=$K11)*($C$4:$C$28="위탁")),"곳")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 cm="1">
        <f t="array" ref="L12">_xlfn.CONCAT("직영 ",SUM(($B$4:$B$28=$K12)*($C$4:$C$28="직영")),"곳 - 위탁 ",SUM(($B$4:$B$28=$K12)*($C$4:$C$28="위탁")),"곳")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/>
      </c>
      <c r="K13" s="1" t="s">
        <v>42</v>
      </c>
      <c r="L13" s="2" t="str" cm="1">
        <f t="array" ref="L13">_xlfn.CONCAT("직영 ",SUM(($B$4:$B$28=$K13)*($C$4:$C$28="직영")),"곳 - 위탁 ",SUM(($B$4:$B$28=$K13)*($C$4:$C$28="위탁")),"곳")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/>
      </c>
      <c r="K14" s="1" t="s">
        <v>28</v>
      </c>
      <c r="L14" s="2" t="str" cm="1">
        <f t="array" ref="L14">_xlfn.CONCAT("직영 ",SUM(($B$4:$B$28=$K14)*($C$4:$C$28="직영")),"곳 - 위탁 ",SUM(($B$4:$B$28=$K14)*($C$4:$C$28="위탁")),"곳")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 cm="1">
        <f t="array" ref="L15">_xlfn.CONCAT("직영 ",SUM(($B$4:$B$28=$K15)*($C$4:$C$28="직영")),"곳 - 위탁 ",SUM(($B$4:$B$28=$K15)*($C$4:$C$28="위탁")),"곳")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 cm="1">
        <f t="array" ref="L16">_xlfn.CONCAT("직영 ",SUM(($B$4:$B$28=$K16)*($C$4:$C$28="직영")),"곳 - 위탁 ",SUM(($B$4:$B$28=$K16)*($C$4:$C$28="위탁")),"곳")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/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/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/>
      </c>
      <c r="K20" s="1" t="s">
        <v>19</v>
      </c>
      <c r="L20" s="1" t="str" cm="1">
        <f t="array" ref="L20">INDEX($A$4:$A$28,MATCH(MAX(($C$4:$C$28=K20)*($E$4:$E$28)),($C$4:$C$28=K20)*($E$4:$E$28),0))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/>
      </c>
      <c r="K21" s="1" t="s">
        <v>16</v>
      </c>
      <c r="L21" s="1" t="str" cm="1">
        <f t="array" ref="L21">INDEX($A$4:$A$28,MATCH(MAX(($C$4:$C$28=K21)*($E$4:$E$28)),($C$4:$C$28=K21)*($E$4:$E$28),0))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/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/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6" sqref="A6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4" width="15.25" bestFit="1" customWidth="1"/>
  </cols>
  <sheetData>
    <row r="1" spans="1:3" x14ac:dyDescent="0.3">
      <c r="A1" s="17" t="s">
        <v>86</v>
      </c>
      <c r="B1" t="s">
        <v>207</v>
      </c>
    </row>
    <row r="3" spans="1:3" x14ac:dyDescent="0.3">
      <c r="A3" s="17" t="s">
        <v>85</v>
      </c>
      <c r="B3" s="17" t="s">
        <v>210</v>
      </c>
    </row>
    <row r="4" spans="1:3" x14ac:dyDescent="0.3">
      <c r="A4" t="s">
        <v>108</v>
      </c>
      <c r="C4" s="18"/>
    </row>
    <row r="5" spans="1:3" x14ac:dyDescent="0.3">
      <c r="B5" t="s">
        <v>208</v>
      </c>
      <c r="C5" s="18">
        <v>226.5</v>
      </c>
    </row>
    <row r="6" spans="1:3" x14ac:dyDescent="0.3">
      <c r="B6" t="s">
        <v>209</v>
      </c>
      <c r="C6" s="18">
        <v>1</v>
      </c>
    </row>
    <row r="7" spans="1:3" x14ac:dyDescent="0.3">
      <c r="C7" s="18"/>
    </row>
    <row r="8" spans="1:3" x14ac:dyDescent="0.3">
      <c r="A8" t="s">
        <v>92</v>
      </c>
      <c r="C8" s="18"/>
    </row>
    <row r="9" spans="1:3" x14ac:dyDescent="0.3">
      <c r="B9" t="s">
        <v>208</v>
      </c>
      <c r="C9" s="18">
        <v>265.33333333333331</v>
      </c>
    </row>
    <row r="10" spans="1:3" x14ac:dyDescent="0.3">
      <c r="B10" t="s">
        <v>209</v>
      </c>
      <c r="C10" s="18">
        <v>0.66666666666666663</v>
      </c>
    </row>
    <row r="11" spans="1:3" x14ac:dyDescent="0.3">
      <c r="C11" s="18"/>
    </row>
    <row r="12" spans="1:3" x14ac:dyDescent="0.3">
      <c r="A12" t="s">
        <v>96</v>
      </c>
      <c r="C12" s="18"/>
    </row>
    <row r="13" spans="1:3" x14ac:dyDescent="0.3">
      <c r="B13" t="s">
        <v>208</v>
      </c>
      <c r="C13" s="18">
        <v>239.33333333333334</v>
      </c>
    </row>
    <row r="14" spans="1:3" x14ac:dyDescent="0.3">
      <c r="B14" t="s">
        <v>209</v>
      </c>
      <c r="C14" s="18">
        <v>1.6666666666666667</v>
      </c>
    </row>
    <row r="15" spans="1:3" x14ac:dyDescent="0.3">
      <c r="C15" s="18"/>
    </row>
    <row r="16" spans="1:3" x14ac:dyDescent="0.3">
      <c r="A16" t="s">
        <v>211</v>
      </c>
      <c r="C16" s="18">
        <v>245.875</v>
      </c>
    </row>
    <row r="17" spans="1:3" x14ac:dyDescent="0.3">
      <c r="A17" t="s">
        <v>212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J12" sqref="J12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148</v>
      </c>
      <c r="I2" s="9" t="s">
        <v>150</v>
      </c>
      <c r="J2" s="9" t="s">
        <v>151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E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H13" sqref="H13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zoomScale="145" zoomScaleNormal="145" workbookViewId="0">
      <selection activeCell="I13" sqref="I13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abSelected="1" workbookViewId="0">
      <selection activeCell="L10" sqref="L10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>
        <v>1</v>
      </c>
      <c r="B5" s="13">
        <v>45611</v>
      </c>
      <c r="C5" s="2" t="s">
        <v>198</v>
      </c>
      <c r="D5" s="2">
        <v>1</v>
      </c>
      <c r="E5" s="12">
        <v>120000</v>
      </c>
      <c r="G5" s="1" t="s">
        <v>199</v>
      </c>
      <c r="H5" s="11">
        <v>120000</v>
      </c>
    </row>
    <row r="6" spans="1:8" x14ac:dyDescent="0.3">
      <c r="A6" s="2">
        <v>1</v>
      </c>
      <c r="B6" s="13">
        <v>45611</v>
      </c>
      <c r="C6" s="2" t="s">
        <v>198</v>
      </c>
      <c r="D6" s="2">
        <v>2</v>
      </c>
      <c r="E6" s="12">
        <v>240000</v>
      </c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2024-11-15T08:13:49Z</cp:lastPrinted>
  <dcterms:created xsi:type="dcterms:W3CDTF">2023-05-30T06:41:20Z</dcterms:created>
  <dcterms:modified xsi:type="dcterms:W3CDTF">2024-11-15T09:00:27Z</dcterms:modified>
</cp:coreProperties>
</file>