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관리자\103호\수업자료\학습자용\영진-컴2실\컴활1급\2025 총정리_컴활1급실기_정답수정\길벗컴활1급총정리\기출\01회\"/>
    </mc:Choice>
  </mc:AlternateContent>
  <xr:revisionPtr revIDLastSave="0" documentId="13_ncr:1_{CE9384C3-2756-4AC1-80E1-D43836248222}" xr6:coauthVersionLast="47" xr6:coauthVersionMax="47" xr10:uidLastSave="{00000000-0000-0000-0000-000000000000}"/>
  <bookViews>
    <workbookView xWindow="1395" yWindow="1110" windowWidth="14250" windowHeight="14250" firstSheet="5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O9" i="3" a="1"/>
  <c r="O9" i="3" s="1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N13" i="3" a="1"/>
  <c r="N13" i="3" s="1"/>
  <c r="O13" i="3" a="1"/>
  <c r="O13" i="3" s="1"/>
  <c r="N14" i="3" a="1"/>
  <c r="N14" i="3" s="1"/>
  <c r="O14" i="3" a="1"/>
  <c r="O14" i="3"/>
  <c r="N15" i="3" a="1"/>
  <c r="N15" i="3" s="1"/>
  <c r="O15" i="3" a="1"/>
  <c r="O15" i="3" s="1"/>
  <c r="N16" i="3" a="1"/>
  <c r="N16" i="3" s="1"/>
  <c r="O16" i="3" a="1"/>
  <c r="O16" i="3" s="1"/>
  <c r="M10" i="3" a="1"/>
  <c r="M10" i="3"/>
  <c r="M11" i="3" a="1"/>
  <c r="M11" i="3" s="1"/>
  <c r="M12" i="3" a="1"/>
  <c r="M12" i="3" s="1"/>
  <c r="M13" i="3" a="1"/>
  <c r="M13" i="3"/>
  <c r="M14" i="3" a="1"/>
  <c r="M14" i="3" s="1"/>
  <c r="M15" i="3" a="1"/>
  <c r="M15" i="3"/>
  <c r="M16" i="3" a="1"/>
  <c r="M16" i="3" s="1"/>
  <c r="M9" i="3" a="1"/>
  <c r="M9" i="3" s="1"/>
  <c r="I4" i="3" a="1"/>
  <c r="I4" i="3" l="1"/>
  <c r="L10" i="3" a="1"/>
  <c r="L10" i="3"/>
  <c r="L11" i="3" a="1"/>
  <c r="L11" i="3" s="1"/>
  <c r="L12" i="3" a="1"/>
  <c r="L12" i="3" s="1"/>
  <c r="L13" i="3" a="1"/>
  <c r="L13" i="3" s="1"/>
  <c r="L14" i="3" a="1"/>
  <c r="L14" i="3"/>
  <c r="L15" i="3" a="1"/>
  <c r="L15" i="3" s="1"/>
  <c r="L16" i="3" a="1"/>
  <c r="L16" i="3" s="1"/>
  <c r="L9" i="3" a="1"/>
  <c r="L9" i="3" s="1"/>
  <c r="L21" i="3" a="1"/>
  <c r="L21" i="3" s="1"/>
  <c r="L20" i="3" a="1"/>
  <c r="L20" i="3" s="1"/>
  <c r="L5" i="3" a="1"/>
  <c r="L5" i="3" s="1"/>
  <c r="L4" i="3" a="1"/>
  <c r="L4" i="3" s="1"/>
  <c r="A31" i="1"/>
  <c r="I5" i="3" a="1"/>
  <c r="I11" i="3" a="1"/>
  <c r="I17" i="3" a="1"/>
  <c r="I23" i="3" a="1"/>
  <c r="I12" i="3" a="1"/>
  <c r="I18" i="3" a="1"/>
  <c r="I6" i="3" a="1"/>
  <c r="I24" i="3" a="1"/>
  <c r="I13" i="3" a="1"/>
  <c r="I7" i="3" a="1"/>
  <c r="I19" i="3" a="1"/>
  <c r="I25" i="3" a="1"/>
  <c r="I28" i="3" a="1"/>
  <c r="I14" i="3" a="1"/>
  <c r="I27" i="3" a="1"/>
  <c r="I8" i="3" a="1"/>
  <c r="I20" i="3" a="1"/>
  <c r="I26" i="3" a="1"/>
  <c r="I15" i="3" a="1"/>
  <c r="I21" i="3" a="1"/>
  <c r="I9" i="3" a="1"/>
  <c r="I10" i="3" a="1"/>
  <c r="I22" i="3" a="1"/>
  <c r="I16" i="3" a="1"/>
  <c r="I16" i="3" l="1"/>
  <c r="I22" i="3"/>
  <c r="I10" i="3"/>
  <c r="I9" i="3"/>
  <c r="I21" i="3"/>
  <c r="I15" i="3"/>
  <c r="I26" i="3"/>
  <c r="I20" i="3"/>
  <c r="I8" i="3"/>
  <c r="I27" i="3"/>
  <c r="I14" i="3"/>
  <c r="I28" i="3"/>
  <c r="I25" i="3"/>
  <c r="I19" i="3"/>
  <c r="I7" i="3"/>
  <c r="I13" i="3"/>
  <c r="I24" i="3"/>
  <c r="I6" i="3"/>
  <c r="I18" i="3"/>
  <c r="I12" i="3"/>
  <c r="I23" i="3"/>
  <c r="I17" i="3"/>
  <c r="I11" i="3"/>
  <c r="I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A7BAB94-3345-4CBF-9A3A-769B0D909439}" name="MS Access Database_Query1" type="1" refreshedVersion="7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면적, 센터관리.보유차량_x000d__x000a_FROM `C:\길벗컴활1급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<sst xmlns="http://schemas.openxmlformats.org/spreadsheetml/2006/main" count="536" uniqueCount="213">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</sst>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[&gt;0]\▲0%;[Magenta][&lt;0]\▼\-0%;0%;[Red]\※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6892-4C0C-BA60-E602A3B3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892-4C0C-BA60-E602A3B3D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05" refreshedDate="45590.649634374997" backgroundQuery="1" createdVersion="7" refreshedVersion="7" minRefreshableVersion="3" recordCount="26" xr:uid="{32951CD7-55CD-4213-AEE3-F270084E2777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E4920C-088E-4037-9F99-20860D118FAB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zoomScale="70" zoomScaleNormal="70" workbookViewId="0">
      <selection activeCell="N20" sqref="N20"/>
    </sheetView>
  </sheetViews>
  <sheetFormatPr defaultRowHeight="16.5" x14ac:dyDescent="0.3"/>
  <cols>
    <col min="1" max="1" width="8" customWidth="1"/>
    <col min="2" max="2" width="11" bestFit="1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0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1" t="s">
        <v>84</v>
      </c>
      <c r="B33" s="11" t="s">
        <v>85</v>
      </c>
      <c r="C33" s="11" t="s">
        <v>147</v>
      </c>
      <c r="D33" s="11" t="s">
        <v>87</v>
      </c>
      <c r="E33" s="11" t="s">
        <v>90</v>
      </c>
    </row>
    <row r="34" spans="1:5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</row>
    <row r="35" spans="1:5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</row>
    <row r="36" spans="1:5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</row>
    <row r="37" spans="1:5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</row>
    <row r="38" spans="1:5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24" sqref="I24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>
        <f t="array" ref="L4">ROUNDDOWN(AVERAGE(IF((YEAR($I$2)-YEAR($D$4:$D$28)&gt;=20)*(($C$4:$C$28)=$K4),$E$4:$E$28)),0)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>
        <f t="array" ref="L5">ROUNDDOWN(AVERAGE(IF((YEAR($I$2)-YEAR($D$4:$D$28)&gt;=20)*(($C$4:$C$28)=$K5),$E$4:$E$28)),0)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 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>
        <f t="array" ref="L9">_xlfn.CONCAT("직영 ",SUM(($B$4:$B$28=$K9)*($C$4:$C$28="직영")),"곳 - ","위탁 ",SUM(($B$4:$B$28=$K9)*($C$4:$C$28="위탁")),"곳")</f>
        <v>직영 3곳 - 위탁 1곳</v>
      </c>
      <c r="M9" s="1" t="str">
        <f t="array" ref="M9">TEXT(COUNTIFS($B$4:$B$28,$K9,$F$4:$F$28,"*" &amp; M$8 &amp; "*")/COUNTIF($B$4:$B$28,$K9),"0%")</f>
        <v>75%</v>
      </c>
      <c r="N9" s="11" t="str">
        <f t="array" ref="N9">TEXT(COUNTIFS($B$4:$B$28,$K9,$F$4:$F$28,"*" &amp; N$8 &amp; "*")/COUNTIF($B$4:$B$28,$K9),"0%")</f>
        <v>75%</v>
      </c>
      <c r="O9" s="11" t="str">
        <f t="array" ref="O9">TEXT(COUNTIFS($B$4:$B$28,$K9,$F$4:$F$28,"*" &amp; O$8 &amp; "*")/COUNTIF($B$4:$B$28,$K9),"0%")</f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>
        <f t="array" ref="L10">_xlfn.CONCAT("직영 ",SUM(($B$4:$B$28=$K10)*($C$4:$C$28="직영")),"곳 - ","위탁 ",SUM(($B$4:$B$28=$K10)*($C$4:$C$28="위탁")),"곳")</f>
        <v>직영 1곳 - 위탁 2곳</v>
      </c>
      <c r="M10" s="11" t="str">
        <f t="array" ref="M10">TEXT(COUNTIFS($B$4:$B$28,$K10,$F$4:$F$28,"*" &amp; M$8 &amp; "*")/COUNTIF($B$4:$B$28,$K10),"0%")</f>
        <v>67%</v>
      </c>
      <c r="N10" s="11" t="str">
        <f t="array" ref="N10">TEXT(COUNTIFS($B$4:$B$28,$K10,$F$4:$F$28,"*" &amp; N$8 &amp; "*")/COUNTIF($B$4:$B$28,$K10),"0%")</f>
        <v>33%</v>
      </c>
      <c r="O10" s="11" t="str">
        <f t="array" ref="O10">TEXT(COUNTIFS($B$4:$B$28,$K10,$F$4:$F$28,"*" &amp; O$8 &amp; "*")/COUNTIF($B$4:$B$28,$K10),"0%")</f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>
        <f t="array" ref="L11">_xlfn.CONCAT("직영 ",SUM(($B$4:$B$28=$K11)*($C$4:$C$28="직영")),"곳 - ","위탁 ",SUM(($B$4:$B$28=$K11)*($C$4:$C$28="위탁")),"곳")</f>
        <v>직영 1곳 - 위탁 2곳</v>
      </c>
      <c r="M11" s="11" t="str">
        <f t="array" ref="M11">TEXT(COUNTIFS($B$4:$B$28,$K11,$F$4:$F$28,"*" &amp; M$8 &amp; "*")/COUNTIF($B$4:$B$28,$K11),"0%")</f>
        <v>67%</v>
      </c>
      <c r="N11" s="11" t="str">
        <f t="array" ref="N11">TEXT(COUNTIFS($B$4:$B$28,$K11,$F$4:$F$28,"*" &amp; N$8 &amp; "*")/COUNTIF($B$4:$B$28,$K11),"0%")</f>
        <v>67%</v>
      </c>
      <c r="O11" s="11" t="str">
        <f t="array" ref="O11">TEXT(COUNTIFS($B$4:$B$28,$K11,$F$4:$F$28,"*" &amp; O$8 &amp; "*")/COUNTIF($B$4:$B$28,$K11),"0%")</f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>
        <f t="array" ref="L12">_xlfn.CONCAT("직영 ",SUM(($B$4:$B$28=$K12)*($C$4:$C$28="직영")),"곳 - ","위탁 ",SUM(($B$4:$B$28=$K12)*($C$4:$C$28="위탁")),"곳")</f>
        <v>직영 2곳 - 위탁 2곳</v>
      </c>
      <c r="M12" s="11" t="str">
        <f t="array" ref="M12">TEXT(COUNTIFS($B$4:$B$28,$K12,$F$4:$F$28,"*" &amp; M$8 &amp; "*")/COUNTIF($B$4:$B$28,$K12),"0%")</f>
        <v>50%</v>
      </c>
      <c r="N12" s="11" t="str">
        <f t="array" ref="N12">TEXT(COUNTIFS($B$4:$B$28,$K12,$F$4:$F$28,"*" &amp; N$8 &amp; "*")/COUNTIF($B$4:$B$28,$K12),"0%")</f>
        <v>25%</v>
      </c>
      <c r="O12" s="11" t="str">
        <f t="array" ref="O12">TEXT(COUNTIFS($B$4:$B$28,$K12,$F$4:$F$28,"*" &amp; O$8 &amp; "*")/COUNTIF($B$4:$B$28,$K12),"0%")</f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>
        <f t="array" ref="L13">_xlfn.CONCAT("직영 ",SUM(($B$4:$B$28=$K13)*($C$4:$C$28="직영")),"곳 - ","위탁 ",SUM(($B$4:$B$28=$K13)*($C$4:$C$28="위탁")),"곳")</f>
        <v>직영 2곳 - 위탁 2곳</v>
      </c>
      <c r="M13" s="11" t="str">
        <f t="array" ref="M13">TEXT(COUNTIFS($B$4:$B$28,$K13,$F$4:$F$28,"*" &amp; M$8 &amp; "*")/COUNTIF($B$4:$B$28,$K13),"0%")</f>
        <v>75%</v>
      </c>
      <c r="N13" s="11" t="str">
        <f t="array" ref="N13">TEXT(COUNTIFS($B$4:$B$28,$K13,$F$4:$F$28,"*" &amp; N$8 &amp; "*")/COUNTIF($B$4:$B$28,$K13),"0%")</f>
        <v>50%</v>
      </c>
      <c r="O13" s="11" t="str">
        <f t="array" ref="O13">TEXT(COUNTIFS($B$4:$B$28,$K13,$F$4:$F$28,"*" &amp; O$8 &amp; "*")/COUNTIF($B$4:$B$28,$K13),"0%")</f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 없음)</v>
      </c>
      <c r="K14" s="1" t="s">
        <v>28</v>
      </c>
      <c r="L14" s="10" t="str">
        <f t="array" ref="L14">_xlfn.CONCAT("직영 ",SUM(($B$4:$B$28=$K14)*($C$4:$C$28="직영")),"곳 - ","위탁 ",SUM(($B$4:$B$28=$K14)*($C$4:$C$28="위탁")),"곳")</f>
        <v>직영 2곳 - 위탁 1곳</v>
      </c>
      <c r="M14" s="11" t="str">
        <f t="array" ref="M14">TEXT(COUNTIFS($B$4:$B$28,$K14,$F$4:$F$28,"*" &amp; M$8 &amp; "*")/COUNTIF($B$4:$B$28,$K14),"0%")</f>
        <v>67%</v>
      </c>
      <c r="N14" s="11" t="str">
        <f t="array" ref="N14">TEXT(COUNTIFS($B$4:$B$28,$K14,$F$4:$F$28,"*" &amp; N$8 &amp; "*")/COUNTIF($B$4:$B$28,$K14),"0%")</f>
        <v>33%</v>
      </c>
      <c r="O14" s="11" t="str">
        <f t="array" ref="O14">TEXT(COUNTIFS($B$4:$B$28,$K14,$F$4:$F$28,"*" &amp; O$8 &amp; "*")/COUNTIF($B$4:$B$28,$K14),"0%")</f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>
        <f t="array" ref="L15">_xlfn.CONCAT("직영 ",SUM(($B$4:$B$28=$K15)*($C$4:$C$28="직영")),"곳 - ","위탁 ",SUM(($B$4:$B$28=$K15)*($C$4:$C$28="위탁")),"곳")</f>
        <v>직영 0곳 - 위탁 2곳</v>
      </c>
      <c r="M15" s="11" t="str">
        <f t="array" ref="M15">TEXT(COUNTIFS($B$4:$B$28,$K15,$F$4:$F$28,"*" &amp; M$8 &amp; "*")/COUNTIF($B$4:$B$28,$K15),"0%")</f>
        <v>0%</v>
      </c>
      <c r="N15" s="11" t="str">
        <f t="array" ref="N15">TEXT(COUNTIFS($B$4:$B$28,$K15,$F$4:$F$28,"*" &amp; N$8 &amp; "*")/COUNTIF($B$4:$B$28,$K15),"0%")</f>
        <v>100%</v>
      </c>
      <c r="O15" s="11" t="str">
        <f t="array" ref="O15">TEXT(COUNTIFS($B$4:$B$28,$K15,$F$4:$F$28,"*" &amp; O$8 &amp; "*")/COUNTIF($B$4:$B$28,$K15),"0%")</f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>
        <f t="array" ref="L16">_xlfn.CONCAT("직영 ",SUM(($B$4:$B$28=$K16)*($C$4:$C$28="직영")),"곳 - ","위탁 ",SUM(($B$4:$B$28=$K16)*($C$4:$C$28="위탁")),"곳")</f>
        <v>직영 2곳 - 위탁 0곳</v>
      </c>
      <c r="M16" s="11" t="str">
        <f t="array" ref="M16">TEXT(COUNTIFS($B$4:$B$28,$K16,$F$4:$F$28,"*" &amp; M$8 &amp; "*")/COUNTIF($B$4:$B$28,$K16),"0%")</f>
        <v>50%</v>
      </c>
      <c r="N16" s="11" t="str">
        <f t="array" ref="N16">TEXT(COUNTIFS($B$4:$B$28,$K16,$F$4:$F$28,"*" &amp; N$8 &amp; "*")/COUNTIF($B$4:$B$28,$K16),"0%")</f>
        <v>50%</v>
      </c>
      <c r="O16" s="11" t="str">
        <f t="array" ref="O16">TEXT(COUNTIFS($B$4:$B$28,$K16,$F$4:$F$28,"*" &amp; O$8 &amp; "*")/COUNTIF($B$4:$B$28,$K16),"0%")</f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 cm="1">
        <f t="array" ref="I20">fn비고(F20,G20,H20)</f>
        <v>일요일(보유차량 없음)</v>
      </c>
      <c r="K20" s="1" t="s">
        <v>19</v>
      </c>
      <c r="L20" s="1" t="str">
        <f t="array" ref="L20">INDEX($A$4:$E$28,MATCH(MAX(($C$4:$C$28=$K20)*$E$4:$E$28),($C$4:$C$28=$K20)*$E$4:$E$28,0),1)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11" t="str">
        <f t="array" ref="L21">INDEX($A$4:$E$28,MATCH(MAX(($C$4:$C$28=$K21)*$E$4:$E$28),($C$4:$C$28=$K21)*$E$4:$E$28,0),1)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D22" sqref="D22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1" t="s">
        <v>208</v>
      </c>
    </row>
    <row r="4" spans="1:3" x14ac:dyDescent="0.3">
      <c r="A4" s="9" t="s">
        <v>108</v>
      </c>
      <c r="C4" s="22"/>
    </row>
    <row r="5" spans="1:3" x14ac:dyDescent="0.3">
      <c r="B5" s="9" t="s">
        <v>209</v>
      </c>
      <c r="C5" s="22">
        <v>226.5</v>
      </c>
    </row>
    <row r="6" spans="1:3" x14ac:dyDescent="0.3">
      <c r="B6" s="9" t="s">
        <v>211</v>
      </c>
      <c r="C6" s="22">
        <v>1</v>
      </c>
    </row>
    <row r="7" spans="1:3" x14ac:dyDescent="0.3">
      <c r="A7" s="9"/>
      <c r="C7" s="22"/>
    </row>
    <row r="8" spans="1:3" x14ac:dyDescent="0.3">
      <c r="A8" s="9" t="s">
        <v>92</v>
      </c>
      <c r="C8" s="22"/>
    </row>
    <row r="9" spans="1:3" x14ac:dyDescent="0.3">
      <c r="B9" s="9" t="s">
        <v>209</v>
      </c>
      <c r="C9" s="22">
        <v>265.33333333333331</v>
      </c>
    </row>
    <row r="10" spans="1:3" x14ac:dyDescent="0.3">
      <c r="B10" s="9" t="s">
        <v>211</v>
      </c>
      <c r="C10" s="22">
        <v>0.66666666666666663</v>
      </c>
    </row>
    <row r="11" spans="1:3" x14ac:dyDescent="0.3">
      <c r="A11" s="9"/>
      <c r="C11" s="22"/>
    </row>
    <row r="12" spans="1:3" x14ac:dyDescent="0.3">
      <c r="A12" s="9" t="s">
        <v>96</v>
      </c>
      <c r="C12" s="22"/>
    </row>
    <row r="13" spans="1:3" x14ac:dyDescent="0.3">
      <c r="B13" s="9" t="s">
        <v>209</v>
      </c>
      <c r="C13" s="22">
        <v>239.33333333333334</v>
      </c>
    </row>
    <row r="14" spans="1:3" x14ac:dyDescent="0.3">
      <c r="B14" s="9" t="s">
        <v>211</v>
      </c>
      <c r="C14" s="22">
        <v>1.6666666666666667</v>
      </c>
    </row>
    <row r="15" spans="1:3" x14ac:dyDescent="0.3">
      <c r="A15" s="9"/>
      <c r="C15" s="22"/>
    </row>
    <row r="16" spans="1:3" x14ac:dyDescent="0.3">
      <c r="A16" s="9" t="s">
        <v>210</v>
      </c>
      <c r="C16" s="22">
        <v>245.875</v>
      </c>
    </row>
    <row r="17" spans="1:3" x14ac:dyDescent="0.3">
      <c r="A17" s="9" t="s">
        <v>212</v>
      </c>
      <c r="C17" s="22">
        <v>1.125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L17" sqref="L17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148</v>
      </c>
      <c r="I2" s="13" t="s">
        <v>150</v>
      </c>
      <c r="J2" s="13" t="s">
        <v>151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153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155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157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159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162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>
      <selection activeCell="E3" sqref="E3:E27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style="9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3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3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3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3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3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3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3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3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3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3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3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3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3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3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3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3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3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3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3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3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3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3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3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3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3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H22" sqref="H22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tabSelected="1" workbookViewId="0">
      <selection activeCell="J19" sqref="J19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1" spans="1:8" s="9" customFormat="1" x14ac:dyDescent="0.3"/>
    <row r="2" spans="1:8" x14ac:dyDescent="0.3">
      <c r="A2" t="s">
        <v>0</v>
      </c>
      <c r="B2" s="24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/>
      <c r="B5" s="10"/>
      <c r="C5" s="10"/>
      <c r="D5" s="10"/>
      <c r="E5" s="16"/>
      <c r="G5" s="11" t="s">
        <v>199</v>
      </c>
      <c r="H5" s="15">
        <v>120000</v>
      </c>
    </row>
    <row r="6" spans="1:8" x14ac:dyDescent="0.3">
      <c r="A6" s="10"/>
      <c r="B6" s="10"/>
      <c r="C6" s="10"/>
      <c r="D6" s="10"/>
      <c r="E6" s="16"/>
      <c r="G6" s="11" t="s">
        <v>200</v>
      </c>
      <c r="H6" s="15">
        <v>150000</v>
      </c>
    </row>
    <row r="7" spans="1:8" x14ac:dyDescent="0.3">
      <c r="A7" s="10"/>
      <c r="B7" s="10"/>
      <c r="C7" s="10"/>
      <c r="D7" s="10"/>
      <c r="E7" s="16"/>
      <c r="G7" s="11" t="s">
        <v>201</v>
      </c>
      <c r="H7" s="15">
        <v>180000</v>
      </c>
    </row>
    <row r="8" spans="1:8" x14ac:dyDescent="0.3">
      <c r="A8" s="10"/>
      <c r="B8" s="10"/>
      <c r="C8" s="10"/>
      <c r="D8" s="10"/>
      <c r="E8" s="16"/>
    </row>
    <row r="9" spans="1:8" x14ac:dyDescent="0.3">
      <c r="A9" s="10"/>
      <c r="B9" s="10"/>
      <c r="C9" s="10"/>
      <c r="D9" s="10"/>
      <c r="E9" s="16"/>
      <c r="H9" s="18"/>
    </row>
    <row r="10" spans="1:8" x14ac:dyDescent="0.3">
      <c r="A10" s="10"/>
      <c r="B10" s="10"/>
      <c r="C10" s="10"/>
      <c r="D10" s="10"/>
      <c r="E10" s="16"/>
    </row>
    <row r="11" spans="1:8" x14ac:dyDescent="0.3">
      <c r="A11" s="10"/>
      <c r="B11" s="10"/>
      <c r="C11" s="10"/>
      <c r="D11" s="10"/>
      <c r="E11" s="16"/>
    </row>
    <row r="12" spans="1:8" x14ac:dyDescent="0.3">
      <c r="A12" s="10"/>
      <c r="B12" s="10"/>
      <c r="C12" s="10"/>
      <c r="D12" s="10"/>
      <c r="E12" s="16"/>
    </row>
    <row r="13" spans="1:8" x14ac:dyDescent="0.3">
      <c r="A13" s="10"/>
      <c r="B13" s="10"/>
      <c r="C13" s="10"/>
      <c r="D13" s="10"/>
      <c r="E13" s="16"/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g n l Z W S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I J 5 W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C e V l Z K I p H u A 4 A A A A R A A A A E w A c A E Z v c m 1 1 b G F z L 1 N l Y 3 R p b 2 4 x L m 0 g o h g A K K A U A A A A A A A A A A A A A A A A A A A A A A A A A A A A K 0 5 N L s n M z 1 M I h t C G 1 g B Q S w E C L Q A U A A I A C A C C e V l Z K j E a o K U A A A D 3 A A A A E g A A A A A A A A A A A A A A A A A A A A A A Q 2 9 u Z m l n L 1 B h Y 2 t h Z 2 U u e G 1 s U E s B A i 0 A F A A C A A g A g n l Z W Q / K 6 a u k A A A A 6 Q A A A B M A A A A A A A A A A A A A A A A A 8 Q A A A F t D b 2 5 0 Z W 5 0 X 1 R 5 c G V z X S 5 4 b W x Q S w E C L Q A U A A I A C A C C e V l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v F x B u S o / E m S j v Q t i Y h G t A A A A A A C A A A A A A A Q Z g A A A A E A A C A A A A C u 3 h 0 s J y Z O L G G 4 y P 3 I r 1 n 6 v L m i p U m w N a z A + H l 4 Z J r u E g A A A A A O g A A A A A I A A C A A A A C d c X l j 5 M F k J g x d Q x 3 g Q W P j V 3 G M 4 t S k o d y f 8 r g p s A I e 3 1 A A A A A F f e q z y S c M i N M O V p f 4 O d y t k r W f y T / o 7 6 m / f U q o 8 r a q b 3 p h T o W L c x 8 X U L O g c W D Q N t c m Y G 3 q p q F 8 m 7 8 H / p G X u B m U C s v t b + g 3 0 G L R Z Y t u 6 8 u X 7 E A A A A B f 1 z y h R P 7 D r d v n D T k f e u E j 5 e k 7 A g j X B a o N A 5 N m U i z A N + v s R 7 F d F r S 5 2 e w D 0 U Q a e 8 f N c I C U W Z B O A n e k N Z r Q 3 U o v < / D a t a M a s h u p > 
</file>

<file path=customXml/itemProps1.xml><?xml version="1.0" encoding="utf-8"?>
<ds:datastoreItem xmlns:ds="http://schemas.openxmlformats.org/officeDocument/2006/customXml" ds:itemID="{2968E3B8-55DD-4FEE-A6A7-55816E5440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103-05</cp:lastModifiedBy>
  <cp:lastPrinted>2024-10-25T06:08:34Z</cp:lastPrinted>
  <dcterms:created xsi:type="dcterms:W3CDTF">2023-05-30T06:41:20Z</dcterms:created>
  <dcterms:modified xsi:type="dcterms:W3CDTF">2024-10-25T10:42:39Z</dcterms:modified>
</cp:coreProperties>
</file>