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1회\"/>
    </mc:Choice>
  </mc:AlternateContent>
  <xr:revisionPtr revIDLastSave="0" documentId="13_ncr:1_{FE076DD0-2E87-4445-8E62-B8CF75E2187C}" xr6:coauthVersionLast="47" xr6:coauthVersionMax="47" xr10:uidLastSave="{00000000-0000-0000-0000-000000000000}"/>
  <bookViews>
    <workbookView xWindow="-120" yWindow="-120" windowWidth="29040" windowHeight="15840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/>
  <c r="L12" i="3" a="1"/>
  <c r="L12" i="3" s="1"/>
  <c r="L13" i="3" a="1"/>
  <c r="L13" i="3" s="1"/>
  <c r="L14" i="3" a="1"/>
  <c r="L14" i="3" s="1"/>
  <c r="L15" i="3" a="1"/>
  <c r="L15" i="3"/>
  <c r="L16" i="3" a="1"/>
  <c r="L16" i="3" s="1"/>
  <c r="L9" i="3" a="1"/>
  <c r="L9" i="3" s="1"/>
  <c r="L5" i="3" a="1"/>
  <c r="L5" i="3" s="1"/>
  <c r="L4" i="3" a="1"/>
  <c r="L4" i="3" s="1"/>
  <c r="A31" i="1"/>
  <c r="I4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4" i="3" l="1"/>
  <c r="I28" i="3"/>
  <c r="I26" i="3"/>
  <c r="I24" i="3"/>
  <c r="I22" i="3"/>
  <c r="I20" i="3"/>
  <c r="I18" i="3"/>
  <c r="I16" i="3"/>
  <c r="I14" i="3"/>
  <c r="I12" i="3"/>
  <c r="I10" i="3"/>
  <c r="I8" i="3"/>
  <c r="I6" i="3"/>
  <c r="I27" i="3"/>
  <c r="I25" i="3"/>
  <c r="I23" i="3"/>
  <c r="I21" i="3"/>
  <c r="I19" i="3"/>
  <c r="I17" i="3"/>
  <c r="I15" i="3"/>
  <c r="I13" i="3"/>
  <c r="I11" i="3"/>
  <c r="I9" i="3"/>
  <c r="I7" i="3"/>
  <c r="I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56D884A5-336E-4501-8C19-288F2AFAA3E3}" name="MS Access Database_Query1" type="1" refreshedVersion="8" background="1">
    <dbPr connection="DSN=MS Access Database;DBQ=C:\길벗컴활1급총정리\기출\01회\재활용센터.accdb;DefaultDir=C:\길벗컴활1급총정리\기출\01회;DriverId=25;FIL=MS Access;MaxBufferSize=2048;PageTimeout=5;" command="SELECT 센터관리.지역, 센터관리.운영구분, 센터관리.면적, 센터관리.보유차량_x000d__x000a_FROM `C:\길벗컴활1급총정리\기출\01회\재활용센터.accdb`.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<sst xmlns="http://schemas.openxmlformats.org/spreadsheetml/2006/main" count="538" uniqueCount="216">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</sst>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B-4475-AAF3-6F942EDBF8D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B-4475-AAF3-6F942EDBF8DB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ln>
                        <a:noFill/>
                      </a:ln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3B6B-4475-AAF3-6F942EDBF8D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B-4475-AAF3-6F942EDBF8D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B-4475-AAF3-6F942EDBF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B-4475-AAF3-6F942EDBF8D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B-4475-AAF3-6F942EDBF8DB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ln>
                        <a:noFill/>
                      </a:ln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3B6B-4475-AAF3-6F942EDBF8D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B-4475-AAF3-6F942EDBF8D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B-4475-AAF3-6F942EDBF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190500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972AC35-91AA-E306-2C95-383175DA64C2}"/>
            </a:ext>
          </a:extLst>
        </xdr:cNvPr>
        <xdr:cNvSpPr/>
      </xdr:nvSpPr>
      <xdr:spPr>
        <a:xfrm>
          <a:off x="5505450" y="190500"/>
          <a:ext cx="85725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3</xdr:row>
      <xdr:rowOff>200025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7F9AF0F-D9B5-7652-8D1D-F4A5AD51557A}"/>
            </a:ext>
          </a:extLst>
        </xdr:cNvPr>
        <xdr:cNvSpPr/>
      </xdr:nvSpPr>
      <xdr:spPr>
        <a:xfrm>
          <a:off x="5505450" y="828675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539.570750231484" backgroundQuery="1" createdVersion="8" refreshedVersion="8" minRefreshableVersion="3" recordCount="26" xr:uid="{62064CA0-E9F2-4DC1-8F27-03CE5E7DAAF0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0EE6EA-AC8D-433F-A80D-000F985B37BE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J15" sqref="J15"/>
    </sheetView>
  </sheetViews>
  <sheetFormatPr defaultRowHeight="16.5" x14ac:dyDescent="0.3"/>
  <cols>
    <col min="1" max="1" width="8" customWidth="1"/>
    <col min="2" max="2" width="5.625" customWidth="1"/>
    <col min="3" max="3" width="8.5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6" t="s">
        <v>206</v>
      </c>
    </row>
    <row r="31" spans="1:8" x14ac:dyDescent="0.3">
      <c r="A31" t="b">
        <f>AND(YEAR(D4)&gt;=2018,((RIGHT(H4,3)="일요일")+(RIGHT(H4,3)="공휴일")))</f>
        <v>1</v>
      </c>
    </row>
    <row r="33" spans="1:5" x14ac:dyDescent="0.3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I4" sqref="I4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 cm="1">
        <f t="array" ref="L4">ROUNDDOWN(AVERAGE(IF(($C$4:$C$28=$K4)*(YEAR($I$2)-YEAR($D$4:$D$28)&gt;=20),$E$4:$E$28)),0)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 cm="1">
        <f t="array" ref="L5">ROUNDDOWN(AVERAGE(IF(($C$4:$C$28=$K5)*(YEAR($I$2)-YEAR($D$4:$D$28)&gt;=20),$E$4:$E$28)),0)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 cm="1">
        <f t="array" ref="L9">_xlfn.CONCAT("직영 ",SUM(($C$4:$C$28="직영")*($K9=$B$4:$B$28)),"곳 - 위탁 ", SUM(($C$4:$C$28="위탁")*($K9=$B$4:$B$28)),"곳")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9" si="0">TEXT(COUNTIFS($B$4:$B$28,$K9,$F$4:$F$28,"*"&amp;N$8&amp;"*")/COUNTIF($B$4:$B$28,$K9),"0%")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 cm="1">
        <f t="array" ref="L10">_xlfn.CONCAT("직영 ",SUM(($C$4:$C$28="직영")*($K10=$B$4:$B$28)),"곳 - 위탁 ", SUM(($C$4:$C$28="위탁")*($K10=$B$4:$B$28)),"곳")</f>
        <v>직영 1곳 - 위탁 2곳</v>
      </c>
      <c r="M10" s="1" t="str">
        <f t="shared" ref="M10:O16" si="1">TEXT(COUNTIFS($B$4:$B$28,$K10,$F$4:$F$28,"*"&amp;M$8&amp;"*")/COUNTIF($B$4:$B$28,$K10),"0%")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 cm="1">
        <f t="array" ref="L11">_xlfn.CONCAT("직영 ",SUM(($C$4:$C$28="직영")*($K11=$B$4:$B$28)),"곳 - 위탁 ", SUM(($C$4:$C$28="위탁")*($K11=$B$4:$B$28)),"곳")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 cm="1">
        <f t="array" ref="L12">_xlfn.CONCAT("직영 ",SUM(($C$4:$C$28="직영")*($K12=$B$4:$B$28)),"곳 - 위탁 ", SUM(($C$4:$C$28="위탁")*($K12=$B$4:$B$28)),"곳")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 cm="1">
        <f t="array" ref="L13">_xlfn.CONCAT("직영 ",SUM(($C$4:$C$28="직영")*($K13=$B$4:$B$28)),"곳 - 위탁 ", SUM(($C$4:$C$28="위탁")*($K13=$B$4:$B$28)),"곳")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 cm="1">
        <f t="array" ref="L14">_xlfn.CONCAT("직영 ",SUM(($C$4:$C$28="직영")*($K14=$B$4:$B$28)),"곳 - 위탁 ", SUM(($C$4:$C$28="위탁")*($K14=$B$4:$B$28)),"곳")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 cm="1">
        <f t="array" ref="L15">_xlfn.CONCAT("직영 ",SUM(($C$4:$C$28="직영")*($K15=$B$4:$B$28)),"곳 - 위탁 ", SUM(($C$4:$C$28="위탁")*($K15=$B$4:$B$28)),"곳")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 cm="1">
        <f t="array" ref="L16">_xlfn.CONCAT("직영 ",SUM(($C$4:$C$28="직영")*($K16=$B$4:$B$28)),"곳 - 위탁 ", SUM(($C$4:$C$28="위탁")*($K16=$B$4:$B$28)),"곳")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>
        <f t="array" ref="L20">INDEX($A$4:$A$28,MATCH(MAX(($C$4:$C$28=$K20)*($E$4:$E$28)),($C$4:$C$28=$K20)*($E$4:$E$28),0))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INDEX($A$4:$A$28,MATCH(MAX(($C$4:$C$28=$K21)*($E$4:$E$28)),($C$4:$C$28=$K21)*($E$4:$E$28),0))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A3" sqref="A3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  <col min="4" max="4" width="15.25" bestFit="1" customWidth="1"/>
  </cols>
  <sheetData>
    <row r="1" spans="1:3" x14ac:dyDescent="0.3">
      <c r="A1" s="17" t="s">
        <v>86</v>
      </c>
      <c r="B1" t="s">
        <v>207</v>
      </c>
    </row>
    <row r="3" spans="1:3" x14ac:dyDescent="0.3">
      <c r="A3" s="17" t="s">
        <v>85</v>
      </c>
      <c r="B3" s="17" t="s">
        <v>208</v>
      </c>
    </row>
    <row r="4" spans="1:3" x14ac:dyDescent="0.3">
      <c r="A4" t="s">
        <v>108</v>
      </c>
      <c r="C4" s="18"/>
    </row>
    <row r="5" spans="1:3" x14ac:dyDescent="0.3">
      <c r="B5" t="s">
        <v>209</v>
      </c>
      <c r="C5" s="18">
        <v>226.5</v>
      </c>
    </row>
    <row r="6" spans="1:3" x14ac:dyDescent="0.3">
      <c r="B6" t="s">
        <v>211</v>
      </c>
      <c r="C6" s="18">
        <v>1</v>
      </c>
    </row>
    <row r="7" spans="1:3" x14ac:dyDescent="0.3">
      <c r="C7" s="18"/>
    </row>
    <row r="8" spans="1:3" x14ac:dyDescent="0.3">
      <c r="A8" t="s">
        <v>92</v>
      </c>
      <c r="C8" s="18"/>
    </row>
    <row r="9" spans="1:3" x14ac:dyDescent="0.3">
      <c r="B9" t="s">
        <v>209</v>
      </c>
      <c r="C9" s="18">
        <v>265.33333333333331</v>
      </c>
    </row>
    <row r="10" spans="1:3" x14ac:dyDescent="0.3">
      <c r="B10" t="s">
        <v>211</v>
      </c>
      <c r="C10" s="18">
        <v>0.66666666666666663</v>
      </c>
    </row>
    <row r="11" spans="1:3" x14ac:dyDescent="0.3">
      <c r="C11" s="18"/>
    </row>
    <row r="12" spans="1:3" x14ac:dyDescent="0.3">
      <c r="A12" t="s">
        <v>96</v>
      </c>
      <c r="C12" s="18"/>
    </row>
    <row r="13" spans="1:3" x14ac:dyDescent="0.3">
      <c r="B13" t="s">
        <v>209</v>
      </c>
      <c r="C13" s="18">
        <v>239.33333333333334</v>
      </c>
    </row>
    <row r="14" spans="1:3" x14ac:dyDescent="0.3">
      <c r="B14" t="s">
        <v>211</v>
      </c>
      <c r="C14" s="18">
        <v>1.6666666666666667</v>
      </c>
    </row>
    <row r="15" spans="1:3" x14ac:dyDescent="0.3">
      <c r="C15" s="18"/>
    </row>
    <row r="16" spans="1:3" x14ac:dyDescent="0.3">
      <c r="A16" t="s">
        <v>210</v>
      </c>
      <c r="C16" s="18">
        <v>245.875</v>
      </c>
    </row>
    <row r="17" spans="1:3" x14ac:dyDescent="0.3">
      <c r="A17" t="s">
        <v>212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M11" sqref="M11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D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8" sqref="I8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zoomScale="115" zoomScaleNormal="115" workbookViewId="0">
      <selection activeCell="I10" sqref="I10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M14" sqref="M14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 t="s">
        <v>202</v>
      </c>
      <c r="B5" s="13">
        <v>45539</v>
      </c>
      <c r="C5" s="2" t="s">
        <v>198</v>
      </c>
      <c r="D5" s="2">
        <v>3</v>
      </c>
      <c r="E5" s="12">
        <v>342000</v>
      </c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2024-06-03T12:12:46Z</cp:lastPrinted>
  <dcterms:created xsi:type="dcterms:W3CDTF">2023-05-30T06:41:20Z</dcterms:created>
  <dcterms:modified xsi:type="dcterms:W3CDTF">2024-09-04T05:04:47Z</dcterms:modified>
</cp:coreProperties>
</file>