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 hidePivotFieldList="1"/>
  <mc:AlternateContent xmlns:mc="http://schemas.openxmlformats.org/markup-compatibility/2006">
    <mc:Choice Requires="x15">
      <x15ac:absPath xmlns:x15ac="http://schemas.microsoft.com/office/spreadsheetml/2010/11/ac" url="C:\Users\정회상\Desktop\선혜\컴활1급\길벗컴활1급통합_250820\기출\08회\"/>
    </mc:Choice>
  </mc:AlternateContent>
  <bookViews>
    <workbookView xWindow="0" yWindow="0" windowWidth="23040" windowHeight="9108" tabRatio="785" activeTab="2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11" r:id="rId5"/>
    <sheet name="기타작업-1" sheetId="6" r:id="rId6"/>
    <sheet name="기타작업-2" sheetId="7" r:id="rId7"/>
    <sheet name="기타작업-3" sheetId="8" r:id="rId8"/>
  </sheets>
  <functionGroups builtInGroupCount="18"/>
  <definedNames>
    <definedName name="_xlnm._FilterDatabase" localSheetId="0" hidden="1">'기본작업-1'!$B$3:$H$35</definedName>
    <definedName name="_xlnm.Criteria" localSheetId="0">'기본작업-1'!$J$3:$J$4</definedName>
    <definedName name="_xlnm.Extract" localSheetId="0">'기본작업-1'!$J$6:$M$6</definedName>
    <definedName name="_xlnm.Print_Area" localSheetId="1">'기본작업-2'!$B$2:$I$30</definedName>
    <definedName name="_xlnm.Print_Titles" localSheetId="1">'기본작업-2'!$2:$3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3"/>
  <c r="J9" i="3"/>
  <c r="J13" i="3"/>
  <c r="J21" i="3"/>
  <c r="J29" i="3"/>
  <c r="J30" i="3"/>
  <c r="J6" i="3"/>
  <c r="J10" i="3"/>
  <c r="J14" i="3"/>
  <c r="J18" i="3"/>
  <c r="J22" i="3"/>
  <c r="J26" i="3"/>
  <c r="J7" i="3"/>
  <c r="J11" i="3"/>
  <c r="J15" i="3"/>
  <c r="J19" i="3"/>
  <c r="J23" i="3"/>
  <c r="J27" i="3"/>
  <c r="J8" i="3"/>
  <c r="J12" i="3"/>
  <c r="J16" i="3"/>
  <c r="J20" i="3"/>
  <c r="J24" i="3"/>
  <c r="J28" i="3"/>
  <c r="J17" i="3"/>
  <c r="J25" i="3"/>
  <c r="J4" i="3"/>
  <c r="M10" i="3" l="1"/>
  <c r="F8" i="7" l="1"/>
  <c r="E8" i="7"/>
  <c r="D8" i="7"/>
  <c r="C8" i="7"/>
  <c r="F7" i="7"/>
  <c r="E7" i="7"/>
  <c r="D7" i="7"/>
  <c r="C7" i="7"/>
</calcChain>
</file>

<file path=xl/connections.xml><?xml version="1.0" encoding="utf-8"?>
<connections xmlns="http://schemas.openxmlformats.org/spreadsheetml/2006/main">
  <connection id="1" name="MS Access Database_Query" type="1" refreshedVersion="8" background="1" saveData="1">
    <dbPr connection="DSN=MS Access Database;DBQ=C:\길벗컴활1급\03 최신기출문제\04 23년상시04\상반기진료.accdb;DefaultDir=C:\길벗컴활1급\03 최신기출문제\04 23년상시04;DriverId=25;FIL=MS Access;MaxBufferSize=2048;PageTimeout=5;" command="SELECT 진료내역.성별, 진료내역.진료과목, 진료내역.진료일, 진료내역.진료비_x000d__x000a_FROM `C:\길벗컴활1급\03 최신기출문제\04 23년상시04\상반기진료.accdb`.진료내역 진료내역"/>
  </connection>
  <connection id="2" name="MS Access Database_Query1" type="1" refreshedVersion="6">
    <dbPr connection="DSN=MS Access Database;DBQ=C:\Users\컴활1급\길벗컴활1급통합\기출\08회\상반기진료.accdb;DefaultDir=C:\Users\컴활1급\길벗컴활1급통합\기출\08회;DriverId=25;FIL=MS Access;MaxBufferSize=2048;PageTimeout=5;" command="SELECT 진료내역.성별, 진료내역.진료과목, 진료내역.진료일, 진료내역.진료비_x000d__x000a_FROM `C:\Users\컴활1급\길벗컴활1급통합\기출\08회\상반기진료.accdb`.진료내역 진료내역"/>
  </connection>
</connections>
</file>

<file path=xl/sharedStrings.xml><?xml version="1.0" encoding="utf-8"?>
<sst xmlns="http://schemas.openxmlformats.org/spreadsheetml/2006/main" count="610" uniqueCount="289">
  <si>
    <t>응시번호</t>
    <phoneticPr fontId="2" type="noConversion"/>
  </si>
  <si>
    <t>성명</t>
    <phoneticPr fontId="2" type="noConversion"/>
  </si>
  <si>
    <t>한국사</t>
    <phoneticPr fontId="2" type="noConversion"/>
  </si>
  <si>
    <t>운전면허</t>
    <phoneticPr fontId="2" type="noConversion"/>
  </si>
  <si>
    <t>평가</t>
    <phoneticPr fontId="2" type="noConversion"/>
  </si>
  <si>
    <t>[표1]</t>
    <phoneticPr fontId="2" type="noConversion"/>
  </si>
  <si>
    <t>학번</t>
    <phoneticPr fontId="2" type="noConversion"/>
  </si>
  <si>
    <t>수강과목</t>
    <phoneticPr fontId="2" type="noConversion"/>
  </si>
  <si>
    <t>출석</t>
    <phoneticPr fontId="2" type="noConversion"/>
  </si>
  <si>
    <t>중간고사</t>
    <phoneticPr fontId="2" type="noConversion"/>
  </si>
  <si>
    <t>기말고사</t>
    <phoneticPr fontId="2" type="noConversion"/>
  </si>
  <si>
    <t>과제물</t>
    <phoneticPr fontId="2" type="noConversion"/>
  </si>
  <si>
    <t>수업태도</t>
    <phoneticPr fontId="2" type="noConversion"/>
  </si>
  <si>
    <t>종합평가</t>
    <phoneticPr fontId="2" type="noConversion"/>
  </si>
  <si>
    <t>시상여부</t>
    <phoneticPr fontId="2" type="noConversion"/>
  </si>
  <si>
    <t>학과명</t>
    <phoneticPr fontId="2" type="noConversion"/>
  </si>
  <si>
    <t>학과코드</t>
    <phoneticPr fontId="2" type="noConversion"/>
  </si>
  <si>
    <t>창의적 사고</t>
    <phoneticPr fontId="2" type="noConversion"/>
  </si>
  <si>
    <t>사고와 비판</t>
    <phoneticPr fontId="2" type="noConversion"/>
  </si>
  <si>
    <t>01G330</t>
    <phoneticPr fontId="2" type="noConversion"/>
  </si>
  <si>
    <t>A</t>
    <phoneticPr fontId="2" type="noConversion"/>
  </si>
  <si>
    <t>전자계산학과</t>
    <phoneticPr fontId="2" type="noConversion"/>
  </si>
  <si>
    <t>G</t>
    <phoneticPr fontId="2" type="noConversion"/>
  </si>
  <si>
    <t>02L326</t>
    <phoneticPr fontId="2" type="noConversion"/>
  </si>
  <si>
    <t>글로벌 영어</t>
    <phoneticPr fontId="2" type="noConversion"/>
  </si>
  <si>
    <t>B</t>
    <phoneticPr fontId="2" type="noConversion"/>
  </si>
  <si>
    <t>영문학과</t>
    <phoneticPr fontId="2" type="noConversion"/>
  </si>
  <si>
    <t>L</t>
    <phoneticPr fontId="2" type="noConversion"/>
  </si>
  <si>
    <t>03M254</t>
    <phoneticPr fontId="2" type="noConversion"/>
  </si>
  <si>
    <t>C</t>
    <phoneticPr fontId="2" type="noConversion"/>
  </si>
  <si>
    <t>경영학과</t>
    <phoneticPr fontId="2" type="noConversion"/>
  </si>
  <si>
    <t>M</t>
    <phoneticPr fontId="2" type="noConversion"/>
  </si>
  <si>
    <t>성적 향상 비율</t>
    <phoneticPr fontId="2" type="noConversion"/>
  </si>
  <si>
    <t>성적</t>
    <phoneticPr fontId="2" type="noConversion"/>
  </si>
  <si>
    <t>비율</t>
    <phoneticPr fontId="2" type="noConversion"/>
  </si>
  <si>
    <t>점수</t>
    <phoneticPr fontId="2" type="noConversion"/>
  </si>
  <si>
    <t>보충학습</t>
    <phoneticPr fontId="2" type="noConversion"/>
  </si>
  <si>
    <t>노력요망</t>
    <phoneticPr fontId="2" type="noConversion"/>
  </si>
  <si>
    <t>下</t>
    <phoneticPr fontId="2" type="noConversion"/>
  </si>
  <si>
    <t>中</t>
    <phoneticPr fontId="2" type="noConversion"/>
  </si>
  <si>
    <t>上</t>
    <phoneticPr fontId="2" type="noConversion"/>
  </si>
  <si>
    <t>01G333</t>
  </si>
  <si>
    <t>01G335</t>
  </si>
  <si>
    <t>03M259</t>
  </si>
  <si>
    <t>03M261</t>
  </si>
  <si>
    <t>03M262</t>
  </si>
  <si>
    <t>01L331</t>
    <phoneticPr fontId="2" type="noConversion"/>
  </si>
  <si>
    <t>02G327</t>
    <phoneticPr fontId="2" type="noConversion"/>
  </si>
  <si>
    <t>03L255</t>
    <phoneticPr fontId="2" type="noConversion"/>
  </si>
  <si>
    <t>02M328</t>
    <phoneticPr fontId="2" type="noConversion"/>
  </si>
  <si>
    <t>03G256</t>
    <phoneticPr fontId="2" type="noConversion"/>
  </si>
  <si>
    <t>03M257</t>
    <phoneticPr fontId="2" type="noConversion"/>
  </si>
  <si>
    <t>01M334</t>
    <phoneticPr fontId="2" type="noConversion"/>
  </si>
  <si>
    <t>02G330</t>
    <phoneticPr fontId="2" type="noConversion"/>
  </si>
  <si>
    <t>03G258</t>
    <phoneticPr fontId="2" type="noConversion"/>
  </si>
  <si>
    <t>02M331</t>
    <phoneticPr fontId="2" type="noConversion"/>
  </si>
  <si>
    <t>01L336</t>
    <phoneticPr fontId="2" type="noConversion"/>
  </si>
  <si>
    <t>02M332</t>
    <phoneticPr fontId="2" type="noConversion"/>
  </si>
  <si>
    <t>03G260</t>
    <phoneticPr fontId="2" type="noConversion"/>
  </si>
  <si>
    <t>01M337</t>
    <phoneticPr fontId="2" type="noConversion"/>
  </si>
  <si>
    <t>02G333</t>
    <phoneticPr fontId="2" type="noConversion"/>
  </si>
  <si>
    <t>01L338</t>
    <phoneticPr fontId="2" type="noConversion"/>
  </si>
  <si>
    <t>02L334</t>
    <phoneticPr fontId="2" type="noConversion"/>
  </si>
  <si>
    <t>02M329</t>
    <phoneticPr fontId="2" type="noConversion"/>
  </si>
  <si>
    <t>01G332</t>
    <phoneticPr fontId="2" type="noConversion"/>
  </si>
  <si>
    <t>사원코드</t>
    <phoneticPr fontId="2" type="noConversion"/>
  </si>
  <si>
    <t>호봉</t>
    <phoneticPr fontId="2" type="noConversion"/>
  </si>
  <si>
    <t>직무</t>
    <phoneticPr fontId="2" type="noConversion"/>
  </si>
  <si>
    <t>연봉</t>
    <phoneticPr fontId="2" type="noConversion"/>
  </si>
  <si>
    <t>연월차</t>
    <phoneticPr fontId="2" type="noConversion"/>
  </si>
  <si>
    <t>특근비</t>
    <phoneticPr fontId="2" type="noConversion"/>
  </si>
  <si>
    <t>식대</t>
    <phoneticPr fontId="2" type="noConversion"/>
  </si>
  <si>
    <t>연구직</t>
    <phoneticPr fontId="2" type="noConversion"/>
  </si>
  <si>
    <t>생산직</t>
    <phoneticPr fontId="2" type="noConversion"/>
  </si>
  <si>
    <t>총무직</t>
    <phoneticPr fontId="2" type="noConversion"/>
  </si>
  <si>
    <t>인사직</t>
    <phoneticPr fontId="2" type="noConversion"/>
  </si>
  <si>
    <t>기획직</t>
    <phoneticPr fontId="2" type="noConversion"/>
  </si>
  <si>
    <t>경리직</t>
    <phoneticPr fontId="2" type="noConversion"/>
  </si>
  <si>
    <t>학번</t>
  </si>
  <si>
    <t>수강과목</t>
  </si>
  <si>
    <t>출석</t>
  </si>
  <si>
    <t>중간고사</t>
  </si>
  <si>
    <t>기말고사</t>
  </si>
  <si>
    <t>과제물</t>
  </si>
  <si>
    <t>수업태도</t>
  </si>
  <si>
    <t>종합평가</t>
  </si>
  <si>
    <t>03G258</t>
  </si>
  <si>
    <t>창의적 사고</t>
  </si>
  <si>
    <t>A</t>
  </si>
  <si>
    <t>下</t>
  </si>
  <si>
    <t>글로벌 영어</t>
  </si>
  <si>
    <t>B</t>
  </si>
  <si>
    <t>上</t>
  </si>
  <si>
    <t>02L326</t>
  </si>
  <si>
    <t>사고와 비판</t>
  </si>
  <si>
    <t>C</t>
  </si>
  <si>
    <t>01M334</t>
  </si>
  <si>
    <t>02G330</t>
  </si>
  <si>
    <t>재수강</t>
  </si>
  <si>
    <t>02M332</t>
  </si>
  <si>
    <t>노력요망</t>
  </si>
  <si>
    <t>01L336</t>
  </si>
  <si>
    <t>03G256</t>
  </si>
  <si>
    <t>03M257</t>
  </si>
  <si>
    <t>보충학습</t>
  </si>
  <si>
    <t>中</t>
  </si>
  <si>
    <t>03G260</t>
  </si>
  <si>
    <t>01L338</t>
  </si>
  <si>
    <t>01M337</t>
  </si>
  <si>
    <t>03M254</t>
  </si>
  <si>
    <t>01L331</t>
  </si>
  <si>
    <t>03L255</t>
  </si>
  <si>
    <t>01G330</t>
  </si>
  <si>
    <t>02M329</t>
  </si>
  <si>
    <t>02L334</t>
  </si>
  <si>
    <t>02G327</t>
  </si>
  <si>
    <t>02G333</t>
  </si>
  <si>
    <t>02M328</t>
  </si>
  <si>
    <t>01G332</t>
  </si>
  <si>
    <t>02M331</t>
  </si>
  <si>
    <t>A8802</t>
  </si>
  <si>
    <t>A9671</t>
  </si>
  <si>
    <t>A8048</t>
  </si>
  <si>
    <t>A1387</t>
  </si>
  <si>
    <t>A4492</t>
  </si>
  <si>
    <t>A7687</t>
  </si>
  <si>
    <t>A1727</t>
  </si>
  <si>
    <t>A5671</t>
  </si>
  <si>
    <t>A9865</t>
  </si>
  <si>
    <t>A1492</t>
  </si>
  <si>
    <t>A4629</t>
  </si>
  <si>
    <t>A4668</t>
  </si>
  <si>
    <t>A2973</t>
  </si>
  <si>
    <t>A3585</t>
  </si>
  <si>
    <t>A2261</t>
  </si>
  <si>
    <t>A1719</t>
  </si>
  <si>
    <t>A5566</t>
  </si>
  <si>
    <t>A8960</t>
  </si>
  <si>
    <t>A2821</t>
  </si>
  <si>
    <t>A8426</t>
  </si>
  <si>
    <t>A8219</t>
  </si>
  <si>
    <t>A4788</t>
  </si>
  <si>
    <t>A7261</t>
  </si>
  <si>
    <t>A5514</t>
  </si>
  <si>
    <t>A5172</t>
  </si>
  <si>
    <t>A5180</t>
  </si>
  <si>
    <t>A2115</t>
  </si>
  <si>
    <t>A5417</t>
  </si>
  <si>
    <t>A4453</t>
  </si>
  <si>
    <t>A1512</t>
  </si>
  <si>
    <t>A4750</t>
  </si>
  <si>
    <t>A4703</t>
  </si>
  <si>
    <t>[표] 계열별 종목별 응시인원</t>
    <phoneticPr fontId="2" type="noConversion"/>
  </si>
  <si>
    <t>계열</t>
    <phoneticPr fontId="2" type="noConversion"/>
  </si>
  <si>
    <t>국어</t>
    <phoneticPr fontId="2" type="noConversion"/>
  </si>
  <si>
    <t>수리 가형</t>
    <phoneticPr fontId="2" type="noConversion"/>
  </si>
  <si>
    <t>수리 나형</t>
    <phoneticPr fontId="2" type="noConversion"/>
  </si>
  <si>
    <t>영어</t>
    <phoneticPr fontId="2" type="noConversion"/>
  </si>
  <si>
    <t>인문계열</t>
    <phoneticPr fontId="2" type="noConversion"/>
  </si>
  <si>
    <t>자연계열</t>
    <phoneticPr fontId="2" type="noConversion"/>
  </si>
  <si>
    <t>예체계열</t>
    <phoneticPr fontId="2" type="noConversion"/>
  </si>
  <si>
    <t>평균</t>
    <phoneticPr fontId="2" type="noConversion"/>
  </si>
  <si>
    <t>합계</t>
    <phoneticPr fontId="2" type="noConversion"/>
  </si>
  <si>
    <t>장길산</t>
  </si>
  <si>
    <t>[표1]</t>
    <phoneticPr fontId="2" type="noConversion"/>
  </si>
  <si>
    <t>[표2]</t>
    <phoneticPr fontId="2" type="noConversion"/>
  </si>
  <si>
    <t>미등록</t>
    <phoneticPr fontId="2" type="noConversion"/>
  </si>
  <si>
    <t xml:space="preserve"> </t>
    <phoneticPr fontId="2" type="noConversion"/>
  </si>
  <si>
    <t>외국어점수</t>
    <phoneticPr fontId="2" type="noConversion"/>
  </si>
  <si>
    <t>1급</t>
    <phoneticPr fontId="2" type="noConversion"/>
  </si>
  <si>
    <t>2급</t>
  </si>
  <si>
    <t>3급</t>
  </si>
  <si>
    <t>4급</t>
  </si>
  <si>
    <t>5급</t>
  </si>
  <si>
    <t>6급</t>
  </si>
  <si>
    <t>없음</t>
  </si>
  <si>
    <t>없음</t>
    <phoneticPr fontId="2" type="noConversion"/>
  </si>
  <si>
    <t>서류 전형 명단</t>
    <phoneticPr fontId="2" type="noConversion"/>
  </si>
  <si>
    <t>A001</t>
  </si>
  <si>
    <t>홍길동</t>
  </si>
  <si>
    <t>예</t>
  </si>
  <si>
    <t>응시가능</t>
  </si>
  <si>
    <t>A002</t>
  </si>
  <si>
    <t>응시불가능</t>
  </si>
  <si>
    <t>[표3] 수강과목별 수업태도별 기말고사 최고점 학생</t>
    <phoneticPr fontId="2" type="noConversion"/>
  </si>
  <si>
    <t xml:space="preserve">[표4] </t>
    <phoneticPr fontId="2" type="noConversion"/>
  </si>
  <si>
    <t>[표5] 반영 비율</t>
    <phoneticPr fontId="2" type="noConversion"/>
  </si>
  <si>
    <t>[표2] 학과별 수강과목별 중간고사 점수의 평균</t>
    <phoneticPr fontId="2" type="noConversion"/>
  </si>
  <si>
    <t>[표2] 외과 진료과목의 진료비 평균</t>
    <phoneticPr fontId="2" type="noConversion"/>
  </si>
  <si>
    <t>[표6] 합계 점수별 종합평가</t>
    <phoneticPr fontId="2" type="noConversion"/>
  </si>
  <si>
    <t>조건</t>
    <phoneticPr fontId="2" type="noConversion"/>
  </si>
  <si>
    <t>사원코드</t>
    <phoneticPr fontId="2" type="noConversion"/>
  </si>
  <si>
    <t>직무</t>
    <phoneticPr fontId="2" type="noConversion"/>
  </si>
  <si>
    <t>연봉</t>
    <phoneticPr fontId="2" type="noConversion"/>
  </si>
  <si>
    <t>진료과목</t>
  </si>
  <si>
    <t>(모두)</t>
  </si>
  <si>
    <t>남</t>
  </si>
  <si>
    <t>여</t>
  </si>
  <si>
    <t>총합계</t>
  </si>
  <si>
    <t>12월</t>
  </si>
  <si>
    <t>1월</t>
  </si>
  <si>
    <t>2월</t>
  </si>
  <si>
    <t>3월</t>
  </si>
  <si>
    <t>4월</t>
  </si>
  <si>
    <t>5월</t>
  </si>
  <si>
    <t>성별</t>
  </si>
  <si>
    <t>진료일</t>
  </si>
  <si>
    <t>최대값 : 진료비</t>
  </si>
  <si>
    <t>특근비</t>
    <phoneticPr fontId="2" type="noConversion"/>
  </si>
  <si>
    <t>환자코드</t>
  </si>
  <si>
    <t>성명</t>
  </si>
  <si>
    <t>생년월일</t>
  </si>
  <si>
    <t>담당의사</t>
  </si>
  <si>
    <t>진료시간</t>
  </si>
  <si>
    <t>진료비</t>
  </si>
  <si>
    <t>A014</t>
  </si>
  <si>
    <t>성애연</t>
  </si>
  <si>
    <t>호흡기내과</t>
  </si>
  <si>
    <t>김지수</t>
  </si>
  <si>
    <t>B215</t>
  </si>
  <si>
    <t>소금진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</si>
  <si>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</si>
  <si>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</si>
  <si>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</si>
  <si>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</si>
  <si>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</si>
  <si>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</si>
  <si>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</si>
  <si>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</si>
  <si>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</si>
  <si>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</si>
  <si>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</si>
  <si>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</si>
  <si>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</si>
  <si>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</si>
  <si>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</si>
  <si>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</si>
  <si>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</si>
  <si>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</si>
  <si>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</si>
  <si>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</si>
  <si>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</si>
  <si>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</si>
  <si>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</si>
  <si>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</si>
  <si>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</si>
  <si>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</si>
  <si>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</si>
  <si>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</si>
  <si>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</si>
  <si>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</si>
  <si>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</si>
  <si>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</si>
  <si>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</si>
  <si>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</si>
  <si>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</si>
  <si>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</si>
  <si>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</si>
  <si>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</si>
  <si>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</si>
  <si>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</si>
  <si>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</si>
  <si>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</si>
  <si>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</si>
  <si>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</si>
  <si>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</si>
  <si>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</si>
  <si>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</si>
  <si>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</si>
  <si>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</si>
  <si>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</si>
  <si>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</si>
  <si>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</si>
  <si>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</si>
  <si>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</si>
  <si>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</si>
  <si>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</si>
  <si>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</si>
  <si>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</si>
  <si>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</si>
  <si>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</si>
  <si>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</si>
  <si>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</si>
  <si>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</si>
  <si>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</si>
  <si>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</si>
  <si>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진료과목</t>
    <phoneticPr fontId="2" type="noConversion"/>
  </si>
  <si>
    <t>진료비</t>
    <phoneticPr fontId="2" type="noConversion"/>
  </si>
  <si>
    <t>*외과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</si>
</sst>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General\ &quot;이상&quot;"/>
    <numFmt numFmtId="177" formatCode="General\ &quot;미만&quot;"/>
    <numFmt numFmtId="179" formatCode="[&gt;=90]&quot;♣ &quot;00;[Red][=0]&quot;※&quot;;00;[Blue]@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7558519241921"/>
      </bottom>
      <diagonal/>
    </border>
    <border>
      <left/>
      <right/>
      <top style="thin">
        <color theme="8" tint="0.39994506668294322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755851924192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41" fontId="0" fillId="0" borderId="0" xfId="1" applyFont="1">
      <alignment vertical="center"/>
    </xf>
    <xf numFmtId="9" fontId="0" fillId="0" borderId="0" xfId="2" applyFont="1">
      <alignment vertical="center"/>
    </xf>
    <xf numFmtId="41" fontId="0" fillId="0" borderId="1" xfId="0" applyNumberFormat="1" applyBorder="1">
      <alignment vertical="center"/>
    </xf>
    <xf numFmtId="14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41" fontId="3" fillId="0" borderId="11" xfId="1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0" fontId="0" fillId="0" borderId="1" xfId="1" applyNumberFormat="1" applyFont="1" applyBorder="1">
      <alignment vertical="center"/>
    </xf>
    <xf numFmtId="0" fontId="0" fillId="4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2">
    <dxf>
      <alignment horizontal="center" readingOrder="0"/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계열별 종목별 응시인원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'기타작업-2'!$B$4</c:f>
              <c:strCache>
                <c:ptCount val="1"/>
                <c:pt idx="0">
                  <c:v>인문계열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C0E-4162-A7B7-4DDF7CFBA881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국어</c:v>
              </c:pt>
              <c:pt idx="1">
                <c:v>수리 가형</c:v>
              </c:pt>
              <c:pt idx="2">
                <c:v>수리 나형</c:v>
              </c:pt>
              <c:pt idx="3">
                <c:v>영어</c:v>
              </c:pt>
            </c:strLit>
          </c:cat>
          <c:val>
            <c:numRef>
              <c:f>'기타작업-2'!$C$4:$F$4</c:f>
              <c:numCache>
                <c:formatCode>_(* #,##0_);_(* \(#,##0\);_(* "-"_);_(@_)</c:formatCode>
                <c:ptCount val="4"/>
                <c:pt idx="0">
                  <c:v>394024</c:v>
                </c:pt>
                <c:pt idx="1">
                  <c:v>150352</c:v>
                </c:pt>
                <c:pt idx="2">
                  <c:v>103327</c:v>
                </c:pt>
                <c:pt idx="3">
                  <c:v>395028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D-475C-B27C-9740DC398B88}"/>
            </c:ext>
          </c:extLst>
        </c:ser>
        <c:ser>
          <c:idx val="1"/>
          <c:order val="1"/>
          <c:tx>
            <c:strRef>
              <c:f>'기타작업-2'!$B$5</c:f>
              <c:strCache>
                <c:ptCount val="1"/>
                <c:pt idx="0">
                  <c:v>자연계열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Lit>
              <c:ptCount val="4"/>
              <c:pt idx="0">
                <c:v>국어</c:v>
              </c:pt>
              <c:pt idx="1">
                <c:v>수리 가형</c:v>
              </c:pt>
              <c:pt idx="2">
                <c:v>수리 나형</c:v>
              </c:pt>
              <c:pt idx="3">
                <c:v>영어</c:v>
              </c:pt>
            </c:strLit>
          </c:cat>
          <c:val>
            <c:numRef>
              <c:f>'기타작업-2'!$C$5:$F$5</c:f>
              <c:numCache>
                <c:formatCode>_(* #,##0_);_(* \(#,##0\);_(* "-"_);_(@_)</c:formatCode>
                <c:ptCount val="4"/>
                <c:pt idx="0">
                  <c:v>211102</c:v>
                </c:pt>
                <c:pt idx="1">
                  <c:v>239653</c:v>
                </c:pt>
                <c:pt idx="2">
                  <c:v>307154</c:v>
                </c:pt>
                <c:pt idx="3">
                  <c:v>201975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D-475C-B27C-9740DC398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2138285408"/>
        <c:axId val="2138289984"/>
      </c:lineChart>
      <c:catAx>
        <c:axId val="213828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8289984"/>
        <c:crosses val="autoZero"/>
        <c:auto val="1"/>
        <c:lblAlgn val="ctr"/>
        <c:lblOffset val="100"/>
        <c:noMultiLvlLbl val="0"/>
      </c:catAx>
      <c:valAx>
        <c:axId val="213828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8285408"/>
        <c:crosses val="autoZero"/>
        <c:crossBetween val="between"/>
      </c:valAx>
      <c:spPr>
        <a:pattFill prst="pct50">
          <a:fgClr>
            <a:schemeClr val="accent1"/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1</xdr:row>
          <xdr:rowOff>0</xdr:rowOff>
        </xdr:from>
        <xdr:to>
          <xdr:col>9</xdr:col>
          <xdr:colOff>30480</xdr:colOff>
          <xdr:row>2</xdr:row>
          <xdr:rowOff>205740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서식설정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</xdr:colOff>
          <xdr:row>3</xdr:row>
          <xdr:rowOff>0</xdr:rowOff>
        </xdr:from>
        <xdr:to>
          <xdr:col>9</xdr:col>
          <xdr:colOff>15240</xdr:colOff>
          <xdr:row>4</xdr:row>
          <xdr:rowOff>213360</xdr:rowOff>
        </xdr:to>
        <xdr:sp macro="" textlink="">
          <xdr:nvSpPr>
            <xdr:cNvPr id="16388" name="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그래프보기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361950</xdr:colOff>
      <xdr:row>26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0</xdr:row>
          <xdr:rowOff>45720</xdr:rowOff>
        </xdr:from>
        <xdr:to>
          <xdr:col>6</xdr:col>
          <xdr:colOff>883920</xdr:colOff>
          <xdr:row>2</xdr:row>
          <xdr:rowOff>152400</xdr:rowOff>
        </xdr:to>
        <xdr:sp macro="" textlink="">
          <xdr:nvSpPr>
            <xdr:cNvPr id="10241" name="cmd서류전형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정회상" refreshedDate="46078.006417592595" createdVersion="6" refreshedVersion="6" minRefreshableVersion="3" recordCount="28">
  <cacheSource type="external" connectionId="2"/>
  <cacheFields count="4">
    <cacheField name="성별" numFmtId="0" sqlType="-9">
      <sharedItems count="2">
        <s v="여"/>
        <s v="남"/>
      </sharedItems>
    </cacheField>
    <cacheField name="진료과목" numFmtId="0" sqlType="-9">
      <sharedItems count="8">
        <s v="호흡기내과"/>
        <s v="피부과"/>
        <s v="흉부외과"/>
        <s v="소화기내과"/>
        <s v="신경외과"/>
        <s v="정형외과"/>
        <s v="가정의학과"/>
        <s v="산부인과"/>
      </sharedItems>
    </cacheField>
    <cacheField name="진료일" numFmtId="0" sqlType="11">
      <sharedItems containsSemiMixedTypes="0" containsNonDate="0" containsDate="1" containsString="0" minDate="2022-12-03T00:00:00" maxDate="2023-05-22T00:00:00" count="25">
        <d v="2023-01-05T00:00:00"/>
        <d v="2023-02-08T00:00:00"/>
        <d v="2023-03-20T00:00:00"/>
        <d v="2023-02-22T00:00:00"/>
        <d v="2023-01-12T00:00:00"/>
        <d v="2023-04-12T00:00:00"/>
        <d v="2023-03-14T00:00:00"/>
        <d v="2023-02-27T00:00:00"/>
        <d v="2022-12-22T00:00:00"/>
        <d v="2023-01-15T00:00:00"/>
        <d v="2023-05-21T00:00:00"/>
        <d v="2022-12-28T00:00:00"/>
        <d v="2023-01-10T00:00:00"/>
        <d v="2022-12-03T00:00:00"/>
        <d v="2023-02-03T00:00:00"/>
        <d v="2023-02-23T00:00:00"/>
        <d v="2022-12-14T00:00:00"/>
        <d v="2023-01-16T00:00:00"/>
        <d v="2023-02-21T00:00:00"/>
        <d v="2023-02-19T00:00:00"/>
        <d v="2023-03-06T00:00:00"/>
        <d v="2023-04-16T00:00:00"/>
        <d v="2023-03-12T00:00:00"/>
        <d v="2023-02-28T00:00:00"/>
        <d v="2023-02-09T00:00:00"/>
      </sharedItems>
      <fieldGroup base="2">
        <rangePr groupBy="months" startDate="2022-12-03T00:00:00" endDate="2023-05-22T00:00:00"/>
        <groupItems count="14">
          <s v="&lt;2022-12-03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5-22"/>
        </groupItems>
      </fieldGroup>
    </cacheField>
    <cacheField name="진료비" numFmtId="0" sqlType="8">
      <sharedItems containsSemiMixedTypes="0" containsString="0" containsNumber="1" containsInteger="1" minValue="11000" maxValue="58200" count="22">
        <n v="40000"/>
        <n v="47000"/>
        <n v="20000"/>
        <n v="16000"/>
        <n v="11000"/>
        <n v="13000"/>
        <n v="43000"/>
        <n v="25000"/>
        <n v="12500"/>
        <n v="58200"/>
        <n v="30100"/>
        <n v="45000"/>
        <n v="27000"/>
        <n v="31000"/>
        <n v="29400"/>
        <n v="24000"/>
        <n v="19000"/>
        <n v="28000"/>
        <n v="21000"/>
        <n v="14000"/>
        <n v="46000"/>
        <n v="175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</r>
  <r>
    <x v="1"/>
    <x v="1"/>
    <x v="1"/>
    <x v="1"/>
  </r>
  <r>
    <x v="0"/>
    <x v="2"/>
    <x v="2"/>
    <x v="2"/>
  </r>
  <r>
    <x v="1"/>
    <x v="3"/>
    <x v="3"/>
    <x v="3"/>
  </r>
  <r>
    <x v="1"/>
    <x v="1"/>
    <x v="4"/>
    <x v="4"/>
  </r>
  <r>
    <x v="1"/>
    <x v="4"/>
    <x v="5"/>
    <x v="5"/>
  </r>
  <r>
    <x v="1"/>
    <x v="2"/>
    <x v="6"/>
    <x v="6"/>
  </r>
  <r>
    <x v="0"/>
    <x v="1"/>
    <x v="7"/>
    <x v="7"/>
  </r>
  <r>
    <x v="1"/>
    <x v="2"/>
    <x v="8"/>
    <x v="8"/>
  </r>
  <r>
    <x v="1"/>
    <x v="5"/>
    <x v="9"/>
    <x v="9"/>
  </r>
  <r>
    <x v="0"/>
    <x v="4"/>
    <x v="10"/>
    <x v="10"/>
  </r>
  <r>
    <x v="0"/>
    <x v="0"/>
    <x v="11"/>
    <x v="11"/>
  </r>
  <r>
    <x v="1"/>
    <x v="6"/>
    <x v="12"/>
    <x v="5"/>
  </r>
  <r>
    <x v="0"/>
    <x v="7"/>
    <x v="13"/>
    <x v="8"/>
  </r>
  <r>
    <x v="0"/>
    <x v="1"/>
    <x v="2"/>
    <x v="12"/>
  </r>
  <r>
    <x v="1"/>
    <x v="2"/>
    <x v="14"/>
    <x v="13"/>
  </r>
  <r>
    <x v="0"/>
    <x v="7"/>
    <x v="1"/>
    <x v="14"/>
  </r>
  <r>
    <x v="0"/>
    <x v="6"/>
    <x v="15"/>
    <x v="15"/>
  </r>
  <r>
    <x v="1"/>
    <x v="0"/>
    <x v="16"/>
    <x v="16"/>
  </r>
  <r>
    <x v="0"/>
    <x v="3"/>
    <x v="17"/>
    <x v="17"/>
  </r>
  <r>
    <x v="0"/>
    <x v="7"/>
    <x v="18"/>
    <x v="2"/>
  </r>
  <r>
    <x v="1"/>
    <x v="3"/>
    <x v="19"/>
    <x v="18"/>
  </r>
  <r>
    <x v="1"/>
    <x v="4"/>
    <x v="20"/>
    <x v="19"/>
  </r>
  <r>
    <x v="1"/>
    <x v="5"/>
    <x v="2"/>
    <x v="20"/>
  </r>
  <r>
    <x v="1"/>
    <x v="6"/>
    <x v="21"/>
    <x v="13"/>
  </r>
  <r>
    <x v="1"/>
    <x v="2"/>
    <x v="22"/>
    <x v="5"/>
  </r>
  <r>
    <x v="0"/>
    <x v="7"/>
    <x v="23"/>
    <x v="20"/>
  </r>
  <r>
    <x v="1"/>
    <x v="5"/>
    <x v="24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mergeItem="1" createdVersion="6" indent="0" compact="0" outline="1" outlineData="1" compactData="0" multipleFieldFilters="0" fieldListSortAscending="1">
  <location ref="A4:C17" firstHeaderRow="1" firstDataRow="1" firstDataCol="2" rowPageCount="1" colPageCount="1"/>
  <pivotFields count="4">
    <pivotField axis="axisRow" compact="0" showAll="0">
      <items count="3">
        <item x="1"/>
        <item x="0"/>
        <item t="default"/>
      </items>
    </pivotField>
    <pivotField axis="axisPage" compact="0" showAll="0">
      <items count="9">
        <item x="6"/>
        <item x="7"/>
        <item x="3"/>
        <item x="4"/>
        <item x="5"/>
        <item x="1"/>
        <item x="0"/>
        <item x="2"/>
        <item t="default"/>
      </items>
    </pivotField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compact="0" showAll="0"/>
  </pivotFields>
  <rowFields count="2">
    <field x="0"/>
    <field x="2"/>
  </rowFields>
  <rowItems count="13">
    <i>
      <x/>
    </i>
    <i r="1">
      <x v="1"/>
    </i>
    <i r="1">
      <x v="2"/>
    </i>
    <i r="1">
      <x v="3"/>
    </i>
    <i r="1">
      <x v="4"/>
    </i>
    <i r="1">
      <x v="12"/>
    </i>
    <i>
      <x v="1"/>
    </i>
    <i r="1">
      <x v="1"/>
    </i>
    <i r="1">
      <x v="2"/>
    </i>
    <i r="1">
      <x v="3"/>
    </i>
    <i r="1">
      <x v="5"/>
    </i>
    <i r="1">
      <x v="12"/>
    </i>
    <i t="grand">
      <x/>
    </i>
  </rowItems>
  <colItems count="1">
    <i/>
  </colItems>
  <pageFields count="1">
    <pageField fld="1" hier="-1"/>
  </pageFields>
  <dataFields count="1">
    <dataField name="최대값 : 진료비" fld="3" subtotal="max" baseField="2" baseItem="2" numFmtId="41"/>
  </dataFields>
  <formats count="1"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M35"/>
  <sheetViews>
    <sheetView workbookViewId="0">
      <selection activeCell="K21" sqref="K21"/>
    </sheetView>
  </sheetViews>
  <sheetFormatPr defaultRowHeight="17.399999999999999" x14ac:dyDescent="0.4"/>
  <cols>
    <col min="1" max="1" width="2.5" customWidth="1"/>
    <col min="2" max="2" width="9.5" customWidth="1"/>
    <col min="3" max="3" width="5.8984375" customWidth="1"/>
    <col min="4" max="4" width="8" customWidth="1"/>
    <col min="5" max="5" width="11.69921875" customWidth="1"/>
    <col min="6" max="6" width="7.59765625" customWidth="1"/>
    <col min="7" max="7" width="9" customWidth="1"/>
    <col min="8" max="8" width="8.8984375" customWidth="1"/>
    <col min="9" max="9" width="3.19921875" customWidth="1"/>
    <col min="12" max="12" width="11.8984375" bestFit="1" customWidth="1"/>
  </cols>
  <sheetData>
    <row r="2" spans="2:13" x14ac:dyDescent="0.4">
      <c r="B2" t="s">
        <v>5</v>
      </c>
    </row>
    <row r="3" spans="2:13" x14ac:dyDescent="0.4">
      <c r="B3" s="6" t="s">
        <v>65</v>
      </c>
      <c r="C3" s="6" t="s">
        <v>66</v>
      </c>
      <c r="D3" s="6" t="s">
        <v>67</v>
      </c>
      <c r="E3" s="6" t="s">
        <v>68</v>
      </c>
      <c r="F3" s="6" t="s">
        <v>69</v>
      </c>
      <c r="G3" s="6" t="s">
        <v>70</v>
      </c>
      <c r="H3" s="6" t="s">
        <v>71</v>
      </c>
      <c r="J3" s="33" t="s">
        <v>190</v>
      </c>
    </row>
    <row r="4" spans="2:13" x14ac:dyDescent="0.4">
      <c r="B4" s="7" t="s">
        <v>120</v>
      </c>
      <c r="C4" s="7">
        <v>2</v>
      </c>
      <c r="D4" s="7" t="s">
        <v>74</v>
      </c>
      <c r="E4" s="7">
        <v>48000000</v>
      </c>
      <c r="F4" s="7">
        <v>19</v>
      </c>
      <c r="G4" s="7">
        <v>29000</v>
      </c>
      <c r="H4" s="7">
        <v>140000</v>
      </c>
      <c r="J4" t="b">
        <f>AND(E4&gt;MEDIAN($E$4:$E$35), G4&gt;=AVERAGE($G$4:$G$35))</f>
        <v>0</v>
      </c>
    </row>
    <row r="5" spans="2:13" x14ac:dyDescent="0.4">
      <c r="B5" s="7" t="s">
        <v>121</v>
      </c>
      <c r="C5" s="7">
        <v>3</v>
      </c>
      <c r="D5" s="7" t="s">
        <v>75</v>
      </c>
      <c r="E5" s="7">
        <v>58000000</v>
      </c>
      <c r="F5" s="7">
        <v>23</v>
      </c>
      <c r="G5" s="7">
        <v>197000</v>
      </c>
      <c r="H5" s="7">
        <v>150000</v>
      </c>
    </row>
    <row r="6" spans="2:13" x14ac:dyDescent="0.4">
      <c r="B6" s="7" t="s">
        <v>122</v>
      </c>
      <c r="C6" s="7">
        <v>3</v>
      </c>
      <c r="D6" s="7" t="s">
        <v>77</v>
      </c>
      <c r="E6" s="7">
        <v>52000000</v>
      </c>
      <c r="F6" s="7">
        <v>21</v>
      </c>
      <c r="G6" s="7">
        <v>66000</v>
      </c>
      <c r="H6" s="7">
        <v>150000</v>
      </c>
      <c r="J6" t="s">
        <v>191</v>
      </c>
      <c r="K6" t="s">
        <v>192</v>
      </c>
      <c r="L6" t="s">
        <v>193</v>
      </c>
      <c r="M6" t="s">
        <v>208</v>
      </c>
    </row>
    <row r="7" spans="2:13" x14ac:dyDescent="0.4">
      <c r="B7" s="7" t="s">
        <v>123</v>
      </c>
      <c r="C7" s="7">
        <v>4</v>
      </c>
      <c r="D7" s="7" t="s">
        <v>77</v>
      </c>
      <c r="E7" s="7">
        <v>65000000</v>
      </c>
      <c r="F7" s="7">
        <v>26</v>
      </c>
      <c r="G7" s="7">
        <v>180000</v>
      </c>
      <c r="H7" s="7">
        <v>160000</v>
      </c>
      <c r="J7" s="7" t="s">
        <v>121</v>
      </c>
      <c r="K7" s="7" t="s">
        <v>75</v>
      </c>
      <c r="L7" s="7">
        <v>58000000</v>
      </c>
      <c r="M7" s="7">
        <v>197000</v>
      </c>
    </row>
    <row r="8" spans="2:13" x14ac:dyDescent="0.4">
      <c r="B8" s="7" t="s">
        <v>124</v>
      </c>
      <c r="C8" s="7">
        <v>4</v>
      </c>
      <c r="D8" s="7" t="s">
        <v>72</v>
      </c>
      <c r="E8" s="7">
        <v>70000000</v>
      </c>
      <c r="F8" s="7">
        <v>28</v>
      </c>
      <c r="G8" s="7">
        <v>129000</v>
      </c>
      <c r="H8" s="7">
        <v>160000</v>
      </c>
      <c r="J8" s="7" t="s">
        <v>123</v>
      </c>
      <c r="K8" s="7" t="s">
        <v>77</v>
      </c>
      <c r="L8" s="7">
        <v>65000000</v>
      </c>
      <c r="M8" s="7">
        <v>180000</v>
      </c>
    </row>
    <row r="9" spans="2:13" x14ac:dyDescent="0.4">
      <c r="B9" s="7" t="s">
        <v>125</v>
      </c>
      <c r="C9" s="7">
        <v>2</v>
      </c>
      <c r="D9" s="7" t="s">
        <v>75</v>
      </c>
      <c r="E9" s="7">
        <v>40000000</v>
      </c>
      <c r="F9" s="7">
        <v>16</v>
      </c>
      <c r="G9" s="7">
        <v>145000</v>
      </c>
      <c r="H9" s="7">
        <v>140000</v>
      </c>
      <c r="J9" s="7" t="s">
        <v>124</v>
      </c>
      <c r="K9" s="7" t="s">
        <v>72</v>
      </c>
      <c r="L9" s="7">
        <v>70000000</v>
      </c>
      <c r="M9" s="7">
        <v>129000</v>
      </c>
    </row>
    <row r="10" spans="2:13" x14ac:dyDescent="0.4">
      <c r="B10" s="7" t="s">
        <v>126</v>
      </c>
      <c r="C10" s="7">
        <v>2</v>
      </c>
      <c r="D10" s="7" t="s">
        <v>76</v>
      </c>
      <c r="E10" s="7">
        <v>50000000</v>
      </c>
      <c r="F10" s="7">
        <v>20</v>
      </c>
      <c r="G10" s="7">
        <v>55000</v>
      </c>
      <c r="H10" s="7">
        <v>150000</v>
      </c>
      <c r="J10" s="7" t="s">
        <v>129</v>
      </c>
      <c r="K10" s="7" t="s">
        <v>72</v>
      </c>
      <c r="L10" s="7">
        <v>56000000</v>
      </c>
      <c r="M10" s="7">
        <v>119000</v>
      </c>
    </row>
    <row r="11" spans="2:13" x14ac:dyDescent="0.4">
      <c r="B11" s="7" t="s">
        <v>127</v>
      </c>
      <c r="C11" s="7">
        <v>2</v>
      </c>
      <c r="D11" s="7" t="s">
        <v>72</v>
      </c>
      <c r="E11" s="7">
        <v>40000000</v>
      </c>
      <c r="F11" s="7">
        <v>16</v>
      </c>
      <c r="G11" s="7">
        <v>97000</v>
      </c>
      <c r="H11" s="7">
        <v>140000</v>
      </c>
      <c r="J11" s="7" t="s">
        <v>130</v>
      </c>
      <c r="K11" s="7" t="s">
        <v>75</v>
      </c>
      <c r="L11" s="7">
        <v>63000000</v>
      </c>
      <c r="M11" s="7">
        <v>178000</v>
      </c>
    </row>
    <row r="12" spans="2:13" x14ac:dyDescent="0.4">
      <c r="B12" s="7" t="s">
        <v>128</v>
      </c>
      <c r="C12" s="7">
        <v>3</v>
      </c>
      <c r="D12" s="7" t="s">
        <v>73</v>
      </c>
      <c r="E12" s="7">
        <v>53000000</v>
      </c>
      <c r="F12" s="7">
        <v>21</v>
      </c>
      <c r="G12" s="7">
        <v>111000</v>
      </c>
      <c r="H12" s="7">
        <v>150000</v>
      </c>
      <c r="J12" s="7" t="s">
        <v>131</v>
      </c>
      <c r="K12" s="7" t="s">
        <v>74</v>
      </c>
      <c r="L12" s="7">
        <v>61000000</v>
      </c>
      <c r="M12" s="7">
        <v>192000</v>
      </c>
    </row>
    <row r="13" spans="2:13" x14ac:dyDescent="0.4">
      <c r="B13" s="7" t="s">
        <v>129</v>
      </c>
      <c r="C13" s="7">
        <v>3</v>
      </c>
      <c r="D13" s="7" t="s">
        <v>72</v>
      </c>
      <c r="E13" s="7">
        <v>56000000</v>
      </c>
      <c r="F13" s="7">
        <v>22</v>
      </c>
      <c r="G13" s="7">
        <v>119000</v>
      </c>
      <c r="H13" s="7">
        <v>150000</v>
      </c>
      <c r="J13" s="7" t="s">
        <v>144</v>
      </c>
      <c r="K13" s="7" t="s">
        <v>72</v>
      </c>
      <c r="L13" s="7">
        <v>57000000</v>
      </c>
      <c r="M13" s="7">
        <v>123000</v>
      </c>
    </row>
    <row r="14" spans="2:13" x14ac:dyDescent="0.4">
      <c r="B14" s="7" t="s">
        <v>130</v>
      </c>
      <c r="C14" s="7">
        <v>3</v>
      </c>
      <c r="D14" s="7" t="s">
        <v>75</v>
      </c>
      <c r="E14" s="7">
        <v>63000000</v>
      </c>
      <c r="F14" s="7">
        <v>25</v>
      </c>
      <c r="G14" s="7">
        <v>178000</v>
      </c>
      <c r="H14" s="7">
        <v>160000</v>
      </c>
      <c r="J14" s="7" t="s">
        <v>145</v>
      </c>
      <c r="K14" s="7" t="s">
        <v>73</v>
      </c>
      <c r="L14" s="7">
        <v>62000000</v>
      </c>
      <c r="M14" s="7">
        <v>143000</v>
      </c>
    </row>
    <row r="15" spans="2:13" x14ac:dyDescent="0.4">
      <c r="B15" s="7" t="s">
        <v>131</v>
      </c>
      <c r="C15" s="7">
        <v>3</v>
      </c>
      <c r="D15" s="7" t="s">
        <v>74</v>
      </c>
      <c r="E15" s="7">
        <v>61000000</v>
      </c>
      <c r="F15" s="7">
        <v>24</v>
      </c>
      <c r="G15" s="7">
        <v>192000</v>
      </c>
      <c r="H15" s="7">
        <v>150000</v>
      </c>
      <c r="J15" s="7" t="s">
        <v>146</v>
      </c>
      <c r="K15" s="7" t="s">
        <v>72</v>
      </c>
      <c r="L15" s="7">
        <v>55000000</v>
      </c>
      <c r="M15" s="7">
        <v>158000</v>
      </c>
    </row>
    <row r="16" spans="2:13" x14ac:dyDescent="0.4">
      <c r="B16" s="7" t="s">
        <v>132</v>
      </c>
      <c r="C16" s="7">
        <v>2</v>
      </c>
      <c r="D16" s="7" t="s">
        <v>76</v>
      </c>
      <c r="E16" s="7">
        <v>48000000</v>
      </c>
      <c r="F16" s="7">
        <v>19</v>
      </c>
      <c r="G16" s="7">
        <v>61000</v>
      </c>
      <c r="H16" s="7">
        <v>140000</v>
      </c>
      <c r="J16" s="7" t="s">
        <v>151</v>
      </c>
      <c r="K16" s="7" t="s">
        <v>74</v>
      </c>
      <c r="L16" s="7">
        <v>64000000</v>
      </c>
      <c r="M16" s="7">
        <v>134000</v>
      </c>
    </row>
    <row r="17" spans="2:8" x14ac:dyDescent="0.4">
      <c r="B17" s="7" t="s">
        <v>133</v>
      </c>
      <c r="C17" s="7">
        <v>2</v>
      </c>
      <c r="D17" s="7" t="s">
        <v>75</v>
      </c>
      <c r="E17" s="7">
        <v>49000000</v>
      </c>
      <c r="F17" s="7">
        <v>20</v>
      </c>
      <c r="G17" s="7">
        <v>78000</v>
      </c>
      <c r="H17" s="7">
        <v>150000</v>
      </c>
    </row>
    <row r="18" spans="2:8" x14ac:dyDescent="0.4">
      <c r="B18" s="7" t="s">
        <v>134</v>
      </c>
      <c r="C18" s="7">
        <v>4</v>
      </c>
      <c r="D18" s="7" t="s">
        <v>76</v>
      </c>
      <c r="E18" s="7">
        <v>65000000</v>
      </c>
      <c r="F18" s="7">
        <v>26</v>
      </c>
      <c r="G18" s="7">
        <v>47000</v>
      </c>
      <c r="H18" s="7">
        <v>160000</v>
      </c>
    </row>
    <row r="19" spans="2:8" x14ac:dyDescent="0.4">
      <c r="B19" s="7" t="s">
        <v>135</v>
      </c>
      <c r="C19" s="7">
        <v>1</v>
      </c>
      <c r="D19" s="7" t="s">
        <v>73</v>
      </c>
      <c r="E19" s="7">
        <v>31000000</v>
      </c>
      <c r="F19" s="7">
        <v>12</v>
      </c>
      <c r="G19" s="7">
        <v>91000</v>
      </c>
      <c r="H19" s="7">
        <v>130000</v>
      </c>
    </row>
    <row r="20" spans="2:8" x14ac:dyDescent="0.4">
      <c r="B20" s="7" t="s">
        <v>136</v>
      </c>
      <c r="C20" s="7">
        <v>2</v>
      </c>
      <c r="D20" s="7" t="s">
        <v>73</v>
      </c>
      <c r="E20" s="7">
        <v>38000000</v>
      </c>
      <c r="F20" s="7">
        <v>15</v>
      </c>
      <c r="G20" s="7">
        <v>200000</v>
      </c>
      <c r="H20" s="7">
        <v>140000</v>
      </c>
    </row>
    <row r="21" spans="2:8" x14ac:dyDescent="0.4">
      <c r="B21" s="7" t="s">
        <v>137</v>
      </c>
      <c r="C21" s="7">
        <v>1</v>
      </c>
      <c r="D21" s="7" t="s">
        <v>76</v>
      </c>
      <c r="E21" s="7">
        <v>32000000</v>
      </c>
      <c r="F21" s="7">
        <v>13</v>
      </c>
      <c r="G21" s="7">
        <v>169000</v>
      </c>
      <c r="H21" s="7">
        <v>130000</v>
      </c>
    </row>
    <row r="22" spans="2:8" x14ac:dyDescent="0.4">
      <c r="B22" s="7" t="s">
        <v>138</v>
      </c>
      <c r="C22" s="7">
        <v>3</v>
      </c>
      <c r="D22" s="7" t="s">
        <v>75</v>
      </c>
      <c r="E22" s="7">
        <v>54000000</v>
      </c>
      <c r="F22" s="7">
        <v>22</v>
      </c>
      <c r="G22" s="7">
        <v>78000</v>
      </c>
      <c r="H22" s="7">
        <v>150000</v>
      </c>
    </row>
    <row r="23" spans="2:8" x14ac:dyDescent="0.4">
      <c r="B23" s="7" t="s">
        <v>139</v>
      </c>
      <c r="C23" s="7">
        <v>4</v>
      </c>
      <c r="D23" s="7" t="s">
        <v>77</v>
      </c>
      <c r="E23" s="7">
        <v>66000000</v>
      </c>
      <c r="F23" s="7">
        <v>26</v>
      </c>
      <c r="G23" s="7">
        <v>24000</v>
      </c>
      <c r="H23" s="7">
        <v>160000</v>
      </c>
    </row>
    <row r="24" spans="2:8" x14ac:dyDescent="0.4">
      <c r="B24" s="7" t="s">
        <v>140</v>
      </c>
      <c r="C24" s="7">
        <v>4</v>
      </c>
      <c r="D24" s="7" t="s">
        <v>75</v>
      </c>
      <c r="E24" s="7">
        <v>68000000</v>
      </c>
      <c r="F24" s="7">
        <v>27</v>
      </c>
      <c r="G24" s="7">
        <v>88000</v>
      </c>
      <c r="H24" s="7">
        <v>160000</v>
      </c>
    </row>
    <row r="25" spans="2:8" x14ac:dyDescent="0.4">
      <c r="B25" s="7" t="s">
        <v>141</v>
      </c>
      <c r="C25" s="7">
        <v>3</v>
      </c>
      <c r="D25" s="7" t="s">
        <v>76</v>
      </c>
      <c r="E25" s="7">
        <v>62000000</v>
      </c>
      <c r="F25" s="7">
        <v>25</v>
      </c>
      <c r="G25" s="7">
        <v>68000</v>
      </c>
      <c r="H25" s="7">
        <v>160000</v>
      </c>
    </row>
    <row r="26" spans="2:8" x14ac:dyDescent="0.4">
      <c r="B26" s="7" t="s">
        <v>142</v>
      </c>
      <c r="C26" s="7">
        <v>3</v>
      </c>
      <c r="D26" s="7" t="s">
        <v>77</v>
      </c>
      <c r="E26" s="7">
        <v>61000000</v>
      </c>
      <c r="F26" s="7">
        <v>24</v>
      </c>
      <c r="G26" s="7">
        <v>68000</v>
      </c>
      <c r="H26" s="7">
        <v>150000</v>
      </c>
    </row>
    <row r="27" spans="2:8" x14ac:dyDescent="0.4">
      <c r="B27" s="7" t="s">
        <v>143</v>
      </c>
      <c r="C27" s="7">
        <v>2</v>
      </c>
      <c r="D27" s="7" t="s">
        <v>73</v>
      </c>
      <c r="E27" s="7">
        <v>44000000</v>
      </c>
      <c r="F27" s="7">
        <v>18</v>
      </c>
      <c r="G27" s="7">
        <v>185000</v>
      </c>
      <c r="H27" s="7">
        <v>140000</v>
      </c>
    </row>
    <row r="28" spans="2:8" x14ac:dyDescent="0.4">
      <c r="B28" s="7" t="s">
        <v>144</v>
      </c>
      <c r="C28" s="7">
        <v>3</v>
      </c>
      <c r="D28" s="7" t="s">
        <v>72</v>
      </c>
      <c r="E28" s="7">
        <v>57000000</v>
      </c>
      <c r="F28" s="7">
        <v>23</v>
      </c>
      <c r="G28" s="7">
        <v>123000</v>
      </c>
      <c r="H28" s="7">
        <v>150000</v>
      </c>
    </row>
    <row r="29" spans="2:8" x14ac:dyDescent="0.4">
      <c r="B29" s="7" t="s">
        <v>145</v>
      </c>
      <c r="C29" s="7">
        <v>3</v>
      </c>
      <c r="D29" s="7" t="s">
        <v>73</v>
      </c>
      <c r="E29" s="7">
        <v>62000000</v>
      </c>
      <c r="F29" s="7">
        <v>25</v>
      </c>
      <c r="G29" s="7">
        <v>143000</v>
      </c>
      <c r="H29" s="7">
        <v>160000</v>
      </c>
    </row>
    <row r="30" spans="2:8" x14ac:dyDescent="0.4">
      <c r="B30" s="7" t="s">
        <v>146</v>
      </c>
      <c r="C30" s="7">
        <v>3</v>
      </c>
      <c r="D30" s="7" t="s">
        <v>72</v>
      </c>
      <c r="E30" s="7">
        <v>55000000</v>
      </c>
      <c r="F30" s="7">
        <v>22</v>
      </c>
      <c r="G30" s="7">
        <v>158000</v>
      </c>
      <c r="H30" s="7">
        <v>150000</v>
      </c>
    </row>
    <row r="31" spans="2:8" x14ac:dyDescent="0.4">
      <c r="B31" s="7" t="s">
        <v>147</v>
      </c>
      <c r="C31" s="7">
        <v>1</v>
      </c>
      <c r="D31" s="7" t="s">
        <v>74</v>
      </c>
      <c r="E31" s="7">
        <v>34000000</v>
      </c>
      <c r="F31" s="7">
        <v>14</v>
      </c>
      <c r="G31" s="7">
        <v>122000</v>
      </c>
      <c r="H31" s="7">
        <v>130000</v>
      </c>
    </row>
    <row r="32" spans="2:8" x14ac:dyDescent="0.4">
      <c r="B32" s="7" t="s">
        <v>148</v>
      </c>
      <c r="C32" s="7">
        <v>2</v>
      </c>
      <c r="D32" s="7" t="s">
        <v>74</v>
      </c>
      <c r="E32" s="7">
        <v>50000000</v>
      </c>
      <c r="F32" s="7">
        <v>20</v>
      </c>
      <c r="G32" s="7">
        <v>90000</v>
      </c>
      <c r="H32" s="7">
        <v>150000</v>
      </c>
    </row>
    <row r="33" spans="2:8" x14ac:dyDescent="0.4">
      <c r="B33" s="7" t="s">
        <v>149</v>
      </c>
      <c r="C33" s="7">
        <v>2</v>
      </c>
      <c r="D33" s="7" t="s">
        <v>74</v>
      </c>
      <c r="E33" s="7">
        <v>44000000</v>
      </c>
      <c r="F33" s="7">
        <v>18</v>
      </c>
      <c r="G33" s="7">
        <v>196000</v>
      </c>
      <c r="H33" s="7">
        <v>140000</v>
      </c>
    </row>
    <row r="34" spans="2:8" x14ac:dyDescent="0.4">
      <c r="B34" s="7" t="s">
        <v>150</v>
      </c>
      <c r="C34" s="7">
        <v>2</v>
      </c>
      <c r="D34" s="7" t="s">
        <v>77</v>
      </c>
      <c r="E34" s="7">
        <v>44000000</v>
      </c>
      <c r="F34" s="7">
        <v>18</v>
      </c>
      <c r="G34" s="7">
        <v>126000</v>
      </c>
      <c r="H34" s="7">
        <v>140000</v>
      </c>
    </row>
    <row r="35" spans="2:8" x14ac:dyDescent="0.4">
      <c r="B35" s="7" t="s">
        <v>151</v>
      </c>
      <c r="C35" s="7">
        <v>3</v>
      </c>
      <c r="D35" s="7" t="s">
        <v>74</v>
      </c>
      <c r="E35" s="7">
        <v>64000000</v>
      </c>
      <c r="F35" s="7">
        <v>26</v>
      </c>
      <c r="G35" s="7">
        <v>134000</v>
      </c>
      <c r="H35" s="7">
        <v>160000</v>
      </c>
    </row>
  </sheetData>
  <sortState ref="B4:H35">
    <sortCondition ref="C4:C35"/>
  </sortState>
  <dataConsolidate topLabels="1">
    <dataRefs count="1">
      <dataRef ref="D3:H20" sheet="기본작업-1"/>
    </dataRefs>
  </dataConsolidate>
  <phoneticPr fontId="2" type="noConversion"/>
  <conditionalFormatting sqref="B4:H35">
    <cfRule type="expression" dxfId="1" priority="1">
      <formula>OR(_xlfn.RANK.EQ($G4, $G$4:$G$35)&lt;=3, _xlfn.RANK.EQ($G4, $G$4:$G$35, 1)&lt;=3)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30"/>
  <sheetViews>
    <sheetView zoomScaleNormal="100" workbookViewId="0">
      <selection activeCell="L16" sqref="L16"/>
    </sheetView>
  </sheetViews>
  <sheetFormatPr defaultRowHeight="17.399999999999999" x14ac:dyDescent="0.4"/>
  <cols>
    <col min="1" max="1" width="1.59765625" customWidth="1"/>
    <col min="2" max="2" width="9.5" customWidth="1"/>
    <col min="3" max="3" width="12.19921875" customWidth="1"/>
    <col min="5" max="6" width="10.19921875" customWidth="1"/>
    <col min="8" max="8" width="10.69921875" customWidth="1"/>
    <col min="9" max="9" width="11" customWidth="1"/>
  </cols>
  <sheetData>
    <row r="2" spans="2:9" x14ac:dyDescent="0.4">
      <c r="B2" t="s">
        <v>164</v>
      </c>
    </row>
    <row r="3" spans="2:9" x14ac:dyDescent="0.4">
      <c r="B3" s="19" t="s">
        <v>78</v>
      </c>
      <c r="C3" s="20" t="s">
        <v>79</v>
      </c>
      <c r="D3" s="20" t="s">
        <v>80</v>
      </c>
      <c r="E3" s="20" t="s">
        <v>81</v>
      </c>
      <c r="F3" s="20" t="s">
        <v>82</v>
      </c>
      <c r="G3" s="20" t="s">
        <v>83</v>
      </c>
      <c r="H3" s="20" t="s">
        <v>84</v>
      </c>
      <c r="I3" s="21" t="s">
        <v>85</v>
      </c>
    </row>
    <row r="4" spans="2:9" x14ac:dyDescent="0.4">
      <c r="B4" s="22" t="s">
        <v>118</v>
      </c>
      <c r="C4" s="23" t="s">
        <v>90</v>
      </c>
      <c r="D4" s="23">
        <v>88</v>
      </c>
      <c r="E4" s="23">
        <v>72</v>
      </c>
      <c r="F4" s="23">
        <v>83</v>
      </c>
      <c r="G4" s="23">
        <v>76</v>
      </c>
      <c r="H4" s="23" t="s">
        <v>88</v>
      </c>
      <c r="I4" s="24" t="s">
        <v>89</v>
      </c>
    </row>
    <row r="5" spans="2:9" x14ac:dyDescent="0.4">
      <c r="B5" s="25" t="s">
        <v>102</v>
      </c>
      <c r="C5" s="26" t="s">
        <v>90</v>
      </c>
      <c r="D5" s="26">
        <v>96</v>
      </c>
      <c r="E5" s="26">
        <v>94</v>
      </c>
      <c r="F5" s="26">
        <v>91</v>
      </c>
      <c r="G5" s="26">
        <v>84</v>
      </c>
      <c r="H5" s="26" t="s">
        <v>88</v>
      </c>
      <c r="I5" s="27" t="s">
        <v>92</v>
      </c>
    </row>
    <row r="6" spans="2:9" x14ac:dyDescent="0.4">
      <c r="B6" s="22" t="s">
        <v>41</v>
      </c>
      <c r="C6" s="23" t="s">
        <v>94</v>
      </c>
      <c r="D6" s="23">
        <v>62</v>
      </c>
      <c r="E6" s="23">
        <v>89</v>
      </c>
      <c r="F6" s="23">
        <v>53.999999999999936</v>
      </c>
      <c r="G6" s="23">
        <v>88</v>
      </c>
      <c r="H6" s="23" t="s">
        <v>88</v>
      </c>
      <c r="I6" s="24" t="s">
        <v>98</v>
      </c>
    </row>
    <row r="7" spans="2:9" x14ac:dyDescent="0.4">
      <c r="B7" s="25" t="s">
        <v>101</v>
      </c>
      <c r="C7" s="26" t="s">
        <v>94</v>
      </c>
      <c r="D7" s="26">
        <v>97</v>
      </c>
      <c r="E7" s="26">
        <v>92</v>
      </c>
      <c r="F7" s="26">
        <v>96</v>
      </c>
      <c r="G7" s="26">
        <v>73</v>
      </c>
      <c r="H7" s="26" t="s">
        <v>88</v>
      </c>
      <c r="I7" s="27" t="s">
        <v>92</v>
      </c>
    </row>
    <row r="8" spans="2:9" x14ac:dyDescent="0.4">
      <c r="B8" s="22" t="s">
        <v>108</v>
      </c>
      <c r="C8" s="23" t="s">
        <v>94</v>
      </c>
      <c r="D8" s="23">
        <v>92</v>
      </c>
      <c r="E8" s="23">
        <v>100</v>
      </c>
      <c r="F8" s="23">
        <v>100</v>
      </c>
      <c r="G8" s="23">
        <v>100</v>
      </c>
      <c r="H8" s="23" t="s">
        <v>88</v>
      </c>
      <c r="I8" s="24" t="s">
        <v>92</v>
      </c>
    </row>
    <row r="9" spans="2:9" x14ac:dyDescent="0.4">
      <c r="B9" s="25" t="s">
        <v>117</v>
      </c>
      <c r="C9" s="26" t="s">
        <v>94</v>
      </c>
      <c r="D9" s="26">
        <v>85</v>
      </c>
      <c r="E9" s="26">
        <v>95</v>
      </c>
      <c r="F9" s="26">
        <v>69</v>
      </c>
      <c r="G9" s="26">
        <v>73</v>
      </c>
      <c r="H9" s="26" t="s">
        <v>88</v>
      </c>
      <c r="I9" s="27" t="s">
        <v>105</v>
      </c>
    </row>
    <row r="10" spans="2:9" x14ac:dyDescent="0.4">
      <c r="B10" s="22" t="s">
        <v>111</v>
      </c>
      <c r="C10" s="23" t="s">
        <v>94</v>
      </c>
      <c r="D10" s="23">
        <v>71</v>
      </c>
      <c r="E10" s="23">
        <v>30.999999999999744</v>
      </c>
      <c r="F10" s="23">
        <v>77</v>
      </c>
      <c r="G10" s="23">
        <v>75</v>
      </c>
      <c r="H10" s="23" t="s">
        <v>88</v>
      </c>
      <c r="I10" s="24" t="s">
        <v>100</v>
      </c>
    </row>
    <row r="11" spans="2:9" x14ac:dyDescent="0.4">
      <c r="B11" s="25" t="s">
        <v>103</v>
      </c>
      <c r="C11" s="26" t="s">
        <v>94</v>
      </c>
      <c r="D11" s="26">
        <v>86</v>
      </c>
      <c r="E11" s="26">
        <v>50</v>
      </c>
      <c r="F11" s="26">
        <v>59</v>
      </c>
      <c r="G11" s="26">
        <v>50</v>
      </c>
      <c r="H11" s="26" t="s">
        <v>88</v>
      </c>
      <c r="I11" s="27" t="s">
        <v>104</v>
      </c>
    </row>
    <row r="12" spans="2:9" x14ac:dyDescent="0.4">
      <c r="B12" s="22" t="s">
        <v>96</v>
      </c>
      <c r="C12" s="23" t="s">
        <v>87</v>
      </c>
      <c r="D12" s="23">
        <v>75</v>
      </c>
      <c r="E12" s="23">
        <v>82</v>
      </c>
      <c r="F12" s="23">
        <v>64</v>
      </c>
      <c r="G12" s="23">
        <v>85</v>
      </c>
      <c r="H12" s="23" t="s">
        <v>88</v>
      </c>
      <c r="I12" s="24" t="s">
        <v>89</v>
      </c>
    </row>
    <row r="13" spans="2:9" x14ac:dyDescent="0.4">
      <c r="B13" s="25" t="s">
        <v>113</v>
      </c>
      <c r="C13" s="26" t="s">
        <v>87</v>
      </c>
      <c r="D13" s="26">
        <v>75</v>
      </c>
      <c r="E13" s="26">
        <v>70</v>
      </c>
      <c r="F13" s="26">
        <v>64</v>
      </c>
      <c r="G13" s="26">
        <v>86</v>
      </c>
      <c r="H13" s="26" t="s">
        <v>88</v>
      </c>
      <c r="I13" s="27" t="s">
        <v>89</v>
      </c>
    </row>
    <row r="14" spans="2:9" x14ac:dyDescent="0.4">
      <c r="B14" s="22" t="s">
        <v>86</v>
      </c>
      <c r="C14" s="23" t="s">
        <v>87</v>
      </c>
      <c r="D14" s="23">
        <v>90</v>
      </c>
      <c r="E14" s="23">
        <v>80</v>
      </c>
      <c r="F14" s="23">
        <v>70</v>
      </c>
      <c r="G14" s="23">
        <v>60</v>
      </c>
      <c r="H14" s="23" t="s">
        <v>88</v>
      </c>
      <c r="I14" s="24" t="s">
        <v>89</v>
      </c>
    </row>
    <row r="15" spans="2:9" x14ac:dyDescent="0.4">
      <c r="B15" s="25" t="s">
        <v>45</v>
      </c>
      <c r="C15" s="26" t="s">
        <v>87</v>
      </c>
      <c r="D15" s="26">
        <v>91</v>
      </c>
      <c r="E15" s="26">
        <v>77</v>
      </c>
      <c r="F15" s="26">
        <v>77</v>
      </c>
      <c r="G15" s="26">
        <v>76</v>
      </c>
      <c r="H15" s="26" t="s">
        <v>88</v>
      </c>
      <c r="I15" s="27" t="s">
        <v>89</v>
      </c>
    </row>
    <row r="16" spans="2:9" x14ac:dyDescent="0.4">
      <c r="B16" s="22" t="s">
        <v>42</v>
      </c>
      <c r="C16" s="23" t="s">
        <v>90</v>
      </c>
      <c r="D16" s="23">
        <v>95</v>
      </c>
      <c r="E16" s="23">
        <v>95</v>
      </c>
      <c r="F16" s="23">
        <v>97</v>
      </c>
      <c r="G16" s="23">
        <v>98</v>
      </c>
      <c r="H16" s="23" t="s">
        <v>91</v>
      </c>
      <c r="I16" s="24" t="s">
        <v>92</v>
      </c>
    </row>
    <row r="17" spans="2:9" x14ac:dyDescent="0.4">
      <c r="B17" s="25" t="s">
        <v>110</v>
      </c>
      <c r="C17" s="26" t="s">
        <v>90</v>
      </c>
      <c r="D17" s="26">
        <v>72</v>
      </c>
      <c r="E17" s="26">
        <v>67</v>
      </c>
      <c r="F17" s="26">
        <v>94</v>
      </c>
      <c r="G17" s="26">
        <v>70</v>
      </c>
      <c r="H17" s="26" t="s">
        <v>91</v>
      </c>
      <c r="I17" s="27" t="s">
        <v>89</v>
      </c>
    </row>
    <row r="18" spans="2:9" x14ac:dyDescent="0.4">
      <c r="B18" s="22" t="s">
        <v>107</v>
      </c>
      <c r="C18" s="23" t="s">
        <v>90</v>
      </c>
      <c r="D18" s="23">
        <v>68</v>
      </c>
      <c r="E18" s="23">
        <v>73</v>
      </c>
      <c r="F18" s="23">
        <v>82</v>
      </c>
      <c r="G18" s="23">
        <v>80</v>
      </c>
      <c r="H18" s="23" t="s">
        <v>91</v>
      </c>
      <c r="I18" s="24" t="s">
        <v>98</v>
      </c>
    </row>
    <row r="19" spans="2:9" x14ac:dyDescent="0.4">
      <c r="B19" s="25" t="s">
        <v>97</v>
      </c>
      <c r="C19" s="26" t="s">
        <v>90</v>
      </c>
      <c r="D19" s="26">
        <v>61</v>
      </c>
      <c r="E19" s="26">
        <v>62</v>
      </c>
      <c r="F19" s="26">
        <v>68</v>
      </c>
      <c r="G19" s="26">
        <v>75</v>
      </c>
      <c r="H19" s="26" t="s">
        <v>91</v>
      </c>
      <c r="I19" s="27" t="s">
        <v>98</v>
      </c>
    </row>
    <row r="20" spans="2:9" x14ac:dyDescent="0.4">
      <c r="B20" s="22" t="s">
        <v>114</v>
      </c>
      <c r="C20" s="23" t="s">
        <v>90</v>
      </c>
      <c r="D20" s="23">
        <v>75</v>
      </c>
      <c r="E20" s="23">
        <v>71</v>
      </c>
      <c r="F20" s="23">
        <v>100</v>
      </c>
      <c r="G20" s="23">
        <v>85</v>
      </c>
      <c r="H20" s="23" t="s">
        <v>91</v>
      </c>
      <c r="I20" s="24" t="s">
        <v>105</v>
      </c>
    </row>
    <row r="21" spans="2:9" x14ac:dyDescent="0.4">
      <c r="B21" s="25" t="s">
        <v>115</v>
      </c>
      <c r="C21" s="26" t="s">
        <v>94</v>
      </c>
      <c r="D21" s="26">
        <v>65</v>
      </c>
      <c r="E21" s="26">
        <v>86</v>
      </c>
      <c r="F21" s="26">
        <v>87</v>
      </c>
      <c r="G21" s="26">
        <v>84</v>
      </c>
      <c r="H21" s="26" t="s">
        <v>91</v>
      </c>
      <c r="I21" s="27" t="s">
        <v>98</v>
      </c>
    </row>
    <row r="22" spans="2:9" x14ac:dyDescent="0.4">
      <c r="B22" s="22" t="s">
        <v>109</v>
      </c>
      <c r="C22" s="23" t="s">
        <v>87</v>
      </c>
      <c r="D22" s="23">
        <v>91</v>
      </c>
      <c r="E22" s="23">
        <v>85</v>
      </c>
      <c r="F22" s="23">
        <v>92</v>
      </c>
      <c r="G22" s="23">
        <v>62</v>
      </c>
      <c r="H22" s="23" t="s">
        <v>91</v>
      </c>
      <c r="I22" s="24" t="s">
        <v>105</v>
      </c>
    </row>
    <row r="23" spans="2:9" x14ac:dyDescent="0.4">
      <c r="B23" s="25" t="s">
        <v>112</v>
      </c>
      <c r="C23" s="26" t="s">
        <v>90</v>
      </c>
      <c r="D23" s="26">
        <v>66</v>
      </c>
      <c r="E23" s="26">
        <v>64</v>
      </c>
      <c r="F23" s="26">
        <v>64</v>
      </c>
      <c r="G23" s="26">
        <v>76</v>
      </c>
      <c r="H23" s="26" t="s">
        <v>95</v>
      </c>
      <c r="I23" s="27" t="s">
        <v>98</v>
      </c>
    </row>
    <row r="24" spans="2:9" x14ac:dyDescent="0.4">
      <c r="B24" s="22" t="s">
        <v>106</v>
      </c>
      <c r="C24" s="23" t="s">
        <v>90</v>
      </c>
      <c r="D24" s="23">
        <v>96</v>
      </c>
      <c r="E24" s="23">
        <v>89</v>
      </c>
      <c r="F24" s="23">
        <v>65</v>
      </c>
      <c r="G24" s="23">
        <v>99</v>
      </c>
      <c r="H24" s="23" t="s">
        <v>95</v>
      </c>
      <c r="I24" s="24" t="s">
        <v>105</v>
      </c>
    </row>
    <row r="25" spans="2:9" x14ac:dyDescent="0.4">
      <c r="B25" s="25" t="s">
        <v>93</v>
      </c>
      <c r="C25" s="26" t="s">
        <v>94</v>
      </c>
      <c r="D25" s="26">
        <v>90</v>
      </c>
      <c r="E25" s="26">
        <v>99</v>
      </c>
      <c r="F25" s="26">
        <v>96</v>
      </c>
      <c r="G25" s="26">
        <v>94</v>
      </c>
      <c r="H25" s="26" t="s">
        <v>95</v>
      </c>
      <c r="I25" s="27" t="s">
        <v>92</v>
      </c>
    </row>
    <row r="26" spans="2:9" x14ac:dyDescent="0.4">
      <c r="B26" s="22" t="s">
        <v>119</v>
      </c>
      <c r="C26" s="23" t="s">
        <v>94</v>
      </c>
      <c r="D26" s="23">
        <v>64</v>
      </c>
      <c r="E26" s="23">
        <v>67</v>
      </c>
      <c r="F26" s="23">
        <v>89</v>
      </c>
      <c r="G26" s="23">
        <v>72</v>
      </c>
      <c r="H26" s="23" t="s">
        <v>95</v>
      </c>
      <c r="I26" s="24" t="s">
        <v>98</v>
      </c>
    </row>
    <row r="27" spans="2:9" x14ac:dyDescent="0.4">
      <c r="B27" s="25" t="s">
        <v>99</v>
      </c>
      <c r="C27" s="26" t="s">
        <v>94</v>
      </c>
      <c r="D27" s="26">
        <v>78</v>
      </c>
      <c r="E27" s="26">
        <v>60</v>
      </c>
      <c r="F27" s="26">
        <v>78</v>
      </c>
      <c r="G27" s="26">
        <v>64</v>
      </c>
      <c r="H27" s="26" t="s">
        <v>95</v>
      </c>
      <c r="I27" s="27" t="s">
        <v>100</v>
      </c>
    </row>
    <row r="28" spans="2:9" x14ac:dyDescent="0.4">
      <c r="B28" s="22" t="s">
        <v>116</v>
      </c>
      <c r="C28" s="23" t="s">
        <v>87</v>
      </c>
      <c r="D28" s="23">
        <v>95</v>
      </c>
      <c r="E28" s="23">
        <v>80</v>
      </c>
      <c r="F28" s="23">
        <v>89</v>
      </c>
      <c r="G28" s="23">
        <v>68</v>
      </c>
      <c r="H28" s="23" t="s">
        <v>95</v>
      </c>
      <c r="I28" s="24" t="s">
        <v>105</v>
      </c>
    </row>
    <row r="29" spans="2:9" x14ac:dyDescent="0.4">
      <c r="B29" s="25" t="s">
        <v>43</v>
      </c>
      <c r="C29" s="26" t="s">
        <v>87</v>
      </c>
      <c r="D29" s="26">
        <v>89</v>
      </c>
      <c r="E29" s="26">
        <v>82</v>
      </c>
      <c r="F29" s="26">
        <v>99</v>
      </c>
      <c r="G29" s="26">
        <v>66</v>
      </c>
      <c r="H29" s="26" t="s">
        <v>95</v>
      </c>
      <c r="I29" s="27" t="s">
        <v>105</v>
      </c>
    </row>
    <row r="30" spans="2:9" x14ac:dyDescent="0.4">
      <c r="B30" s="28" t="s">
        <v>44</v>
      </c>
      <c r="C30" s="29" t="s">
        <v>87</v>
      </c>
      <c r="D30" s="29">
        <v>83</v>
      </c>
      <c r="E30" s="29">
        <v>96</v>
      </c>
      <c r="F30" s="29">
        <v>83</v>
      </c>
      <c r="G30" s="29">
        <v>98</v>
      </c>
      <c r="H30" s="29" t="s">
        <v>95</v>
      </c>
      <c r="I30" s="30" t="s">
        <v>105</v>
      </c>
    </row>
  </sheetData>
  <sortState ref="B4:I30">
    <sortCondition ref="H6:H30"/>
  </sortState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  <rowBreaks count="1" manualBreakCount="1">
    <brk id="15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Q30"/>
  <sheetViews>
    <sheetView tabSelected="1" workbookViewId="0">
      <selection activeCell="J4" sqref="J4:J30"/>
    </sheetView>
  </sheetViews>
  <sheetFormatPr defaultRowHeight="17.399999999999999" x14ac:dyDescent="0.4"/>
  <cols>
    <col min="1" max="1" width="1.59765625" customWidth="1"/>
    <col min="3" max="3" width="11.59765625" bestFit="1" customWidth="1"/>
    <col min="10" max="10" width="10.5" customWidth="1"/>
    <col min="11" max="11" width="2.69921875" customWidth="1"/>
    <col min="12" max="12" width="13" customWidth="1"/>
    <col min="14" max="15" width="11.59765625" bestFit="1" customWidth="1"/>
  </cols>
  <sheetData>
    <row r="2" spans="2:15" x14ac:dyDescent="0.4">
      <c r="B2" t="s">
        <v>5</v>
      </c>
      <c r="L2" t="s">
        <v>187</v>
      </c>
    </row>
    <row r="3" spans="2:15" x14ac:dyDescent="0.4"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5" t="s">
        <v>13</v>
      </c>
      <c r="J3" s="15" t="s">
        <v>14</v>
      </c>
      <c r="L3" s="1" t="s">
        <v>15</v>
      </c>
      <c r="M3" s="1" t="s">
        <v>16</v>
      </c>
      <c r="N3" s="15" t="s">
        <v>17</v>
      </c>
      <c r="O3" s="15" t="s">
        <v>18</v>
      </c>
    </row>
    <row r="4" spans="2:15" x14ac:dyDescent="0.4">
      <c r="B4" s="1" t="s">
        <v>54</v>
      </c>
      <c r="C4" s="1" t="s">
        <v>17</v>
      </c>
      <c r="D4" s="1">
        <v>90</v>
      </c>
      <c r="E4" s="1">
        <v>80</v>
      </c>
      <c r="F4" s="1">
        <v>70</v>
      </c>
      <c r="G4" s="1">
        <v>60</v>
      </c>
      <c r="H4" s="1" t="s">
        <v>20</v>
      </c>
      <c r="I4" s="1"/>
      <c r="J4" s="1" t="str">
        <f>fn시상여부(D4,E4,F4,H4)</f>
        <v>Best★75</v>
      </c>
      <c r="L4" s="1" t="s">
        <v>21</v>
      </c>
      <c r="M4" s="1" t="s">
        <v>22</v>
      </c>
      <c r="N4" s="2"/>
      <c r="O4" s="2"/>
    </row>
    <row r="5" spans="2:15" x14ac:dyDescent="0.4">
      <c r="B5" s="1" t="s">
        <v>42</v>
      </c>
      <c r="C5" s="1" t="s">
        <v>24</v>
      </c>
      <c r="D5" s="1">
        <v>95</v>
      </c>
      <c r="E5" s="1">
        <v>95</v>
      </c>
      <c r="F5" s="1">
        <v>97</v>
      </c>
      <c r="G5" s="1">
        <v>98</v>
      </c>
      <c r="H5" s="1" t="s">
        <v>25</v>
      </c>
      <c r="I5" s="1"/>
      <c r="J5" s="1" t="str">
        <f t="shared" ref="J5:J30" si="0">fn시상여부(D5,E5,F5,H5)</f>
        <v xml:space="preserve"> </v>
      </c>
      <c r="L5" s="1" t="s">
        <v>26</v>
      </c>
      <c r="M5" s="1" t="s">
        <v>27</v>
      </c>
      <c r="N5" s="2"/>
      <c r="O5" s="2"/>
    </row>
    <row r="6" spans="2:15" x14ac:dyDescent="0.4">
      <c r="B6" s="1" t="s">
        <v>23</v>
      </c>
      <c r="C6" s="1" t="s">
        <v>18</v>
      </c>
      <c r="D6" s="1">
        <v>90</v>
      </c>
      <c r="E6" s="1">
        <v>99</v>
      </c>
      <c r="F6" s="1">
        <v>96</v>
      </c>
      <c r="G6" s="1">
        <v>94</v>
      </c>
      <c r="H6" s="1" t="s">
        <v>29</v>
      </c>
      <c r="I6" s="1"/>
      <c r="J6" s="1" t="str">
        <f t="shared" si="0"/>
        <v xml:space="preserve"> </v>
      </c>
      <c r="L6" s="1" t="s">
        <v>30</v>
      </c>
      <c r="M6" s="1" t="s">
        <v>31</v>
      </c>
      <c r="N6" s="2"/>
      <c r="O6" s="2"/>
    </row>
    <row r="7" spans="2:15" x14ac:dyDescent="0.4">
      <c r="B7" s="1" t="s">
        <v>52</v>
      </c>
      <c r="C7" s="1" t="s">
        <v>17</v>
      </c>
      <c r="D7" s="1">
        <v>75</v>
      </c>
      <c r="E7" s="1">
        <v>82</v>
      </c>
      <c r="F7" s="1">
        <v>64</v>
      </c>
      <c r="G7" s="1">
        <v>85</v>
      </c>
      <c r="H7" s="1" t="s">
        <v>20</v>
      </c>
      <c r="I7" s="1"/>
      <c r="J7" s="1" t="str">
        <f t="shared" si="0"/>
        <v xml:space="preserve"> </v>
      </c>
    </row>
    <row r="8" spans="2:15" x14ac:dyDescent="0.4">
      <c r="B8" s="1" t="s">
        <v>53</v>
      </c>
      <c r="C8" s="1" t="s">
        <v>24</v>
      </c>
      <c r="D8" s="1">
        <v>61</v>
      </c>
      <c r="E8" s="1">
        <v>62</v>
      </c>
      <c r="F8" s="1">
        <v>68</v>
      </c>
      <c r="G8" s="1">
        <v>75</v>
      </c>
      <c r="H8" s="1" t="s">
        <v>25</v>
      </c>
      <c r="I8" s="1"/>
      <c r="J8" s="1" t="str">
        <f t="shared" si="0"/>
        <v xml:space="preserve"> </v>
      </c>
      <c r="L8" t="s">
        <v>184</v>
      </c>
    </row>
    <row r="9" spans="2:15" x14ac:dyDescent="0.4">
      <c r="B9" s="1" t="s">
        <v>57</v>
      </c>
      <c r="C9" s="1" t="s">
        <v>18</v>
      </c>
      <c r="D9" s="1">
        <v>78</v>
      </c>
      <c r="E9" s="1">
        <v>60</v>
      </c>
      <c r="F9" s="1">
        <v>78</v>
      </c>
      <c r="G9" s="1">
        <v>64</v>
      </c>
      <c r="H9" s="1" t="s">
        <v>29</v>
      </c>
      <c r="I9" s="1"/>
      <c r="J9" s="1" t="str">
        <f t="shared" si="0"/>
        <v xml:space="preserve"> </v>
      </c>
      <c r="L9" s="1" t="s">
        <v>7</v>
      </c>
      <c r="M9" s="15" t="s">
        <v>20</v>
      </c>
      <c r="N9" s="15" t="s">
        <v>25</v>
      </c>
      <c r="O9" s="15" t="s">
        <v>29</v>
      </c>
    </row>
    <row r="10" spans="2:15" x14ac:dyDescent="0.4">
      <c r="B10" s="1" t="s">
        <v>56</v>
      </c>
      <c r="C10" s="1" t="s">
        <v>18</v>
      </c>
      <c r="D10" s="1">
        <v>97</v>
      </c>
      <c r="E10" s="1">
        <v>92</v>
      </c>
      <c r="F10" s="1">
        <v>96</v>
      </c>
      <c r="G10" s="1">
        <v>73</v>
      </c>
      <c r="H10" s="1" t="s">
        <v>20</v>
      </c>
      <c r="I10" s="1"/>
      <c r="J10" s="1" t="str">
        <f t="shared" si="0"/>
        <v>Best★94</v>
      </c>
      <c r="L10" s="1" t="s">
        <v>17</v>
      </c>
      <c r="M10">
        <f>MAX(F4:F30)</f>
        <v>100</v>
      </c>
      <c r="N10" s="1"/>
      <c r="O10" s="1"/>
    </row>
    <row r="11" spans="2:15" x14ac:dyDescent="0.4">
      <c r="B11" s="1" t="s">
        <v>50</v>
      </c>
      <c r="C11" s="1" t="s">
        <v>24</v>
      </c>
      <c r="D11" s="1">
        <v>96</v>
      </c>
      <c r="E11" s="1">
        <v>94</v>
      </c>
      <c r="F11" s="1">
        <v>91</v>
      </c>
      <c r="G11" s="1">
        <v>84</v>
      </c>
      <c r="H11" s="1" t="s">
        <v>20</v>
      </c>
      <c r="I11" s="1"/>
      <c r="J11" s="1" t="str">
        <f t="shared" si="0"/>
        <v>Best★92.5</v>
      </c>
      <c r="L11" s="1" t="s">
        <v>24</v>
      </c>
      <c r="M11" s="1"/>
      <c r="N11" s="1"/>
      <c r="O11" s="1"/>
    </row>
    <row r="12" spans="2:15" x14ac:dyDescent="0.4">
      <c r="B12" s="1" t="s">
        <v>51</v>
      </c>
      <c r="C12" s="1" t="s">
        <v>18</v>
      </c>
      <c r="D12" s="1">
        <v>86</v>
      </c>
      <c r="E12" s="1">
        <v>50</v>
      </c>
      <c r="F12" s="1">
        <v>59</v>
      </c>
      <c r="G12" s="1">
        <v>50</v>
      </c>
      <c r="H12" s="1" t="s">
        <v>20</v>
      </c>
      <c r="I12" s="1"/>
      <c r="J12" s="1" t="str">
        <f t="shared" si="0"/>
        <v xml:space="preserve"> </v>
      </c>
      <c r="L12" s="1" t="s">
        <v>18</v>
      </c>
      <c r="M12" s="1"/>
      <c r="N12" s="1"/>
      <c r="O12" s="1"/>
    </row>
    <row r="13" spans="2:15" x14ac:dyDescent="0.4">
      <c r="B13" s="1" t="s">
        <v>43</v>
      </c>
      <c r="C13" s="1" t="s">
        <v>17</v>
      </c>
      <c r="D13" s="1">
        <v>89</v>
      </c>
      <c r="E13" s="1">
        <v>82</v>
      </c>
      <c r="F13" s="1">
        <v>99</v>
      </c>
      <c r="G13" s="1">
        <v>66</v>
      </c>
      <c r="H13" s="1" t="s">
        <v>29</v>
      </c>
      <c r="I13" s="1"/>
      <c r="J13" s="1" t="str">
        <f t="shared" si="0"/>
        <v xml:space="preserve"> </v>
      </c>
    </row>
    <row r="14" spans="2:15" x14ac:dyDescent="0.4">
      <c r="B14" s="1" t="s">
        <v>58</v>
      </c>
      <c r="C14" s="1" t="s">
        <v>24</v>
      </c>
      <c r="D14" s="1">
        <v>96</v>
      </c>
      <c r="E14" s="1">
        <v>89</v>
      </c>
      <c r="F14" s="1">
        <v>65</v>
      </c>
      <c r="G14" s="1">
        <v>99</v>
      </c>
      <c r="H14" s="1" t="s">
        <v>29</v>
      </c>
      <c r="I14" s="1"/>
      <c r="J14" s="1" t="str">
        <f t="shared" si="0"/>
        <v xml:space="preserve"> </v>
      </c>
      <c r="L14" t="s">
        <v>185</v>
      </c>
    </row>
    <row r="15" spans="2:15" x14ac:dyDescent="0.4">
      <c r="B15" s="1" t="s">
        <v>61</v>
      </c>
      <c r="C15" s="1" t="s">
        <v>24</v>
      </c>
      <c r="D15" s="1">
        <v>68</v>
      </c>
      <c r="E15" s="1">
        <v>73</v>
      </c>
      <c r="F15" s="1">
        <v>82</v>
      </c>
      <c r="G15" s="1">
        <v>80</v>
      </c>
      <c r="H15" s="1" t="s">
        <v>25</v>
      </c>
      <c r="I15" s="1"/>
      <c r="J15" s="1" t="str">
        <f t="shared" si="0"/>
        <v xml:space="preserve"> </v>
      </c>
      <c r="L15" s="38" t="s">
        <v>32</v>
      </c>
      <c r="M15" s="38"/>
    </row>
    <row r="16" spans="2:15" x14ac:dyDescent="0.4">
      <c r="B16" s="1" t="s">
        <v>59</v>
      </c>
      <c r="C16" s="1" t="s">
        <v>18</v>
      </c>
      <c r="D16" s="1">
        <v>92</v>
      </c>
      <c r="E16" s="1">
        <v>100</v>
      </c>
      <c r="F16" s="1">
        <v>100</v>
      </c>
      <c r="G16" s="1">
        <v>100</v>
      </c>
      <c r="H16" s="1" t="s">
        <v>20</v>
      </c>
      <c r="I16" s="1"/>
      <c r="J16" s="1" t="str">
        <f t="shared" si="0"/>
        <v>Best★100</v>
      </c>
      <c r="L16" s="39"/>
      <c r="M16" s="39"/>
    </row>
    <row r="17" spans="2:17" x14ac:dyDescent="0.4">
      <c r="B17" s="1" t="s">
        <v>28</v>
      </c>
      <c r="C17" s="1" t="s">
        <v>17</v>
      </c>
      <c r="D17" s="1">
        <v>91</v>
      </c>
      <c r="E17" s="1">
        <v>85</v>
      </c>
      <c r="F17" s="1">
        <v>92</v>
      </c>
      <c r="G17" s="1">
        <v>62</v>
      </c>
      <c r="H17" s="1" t="s">
        <v>25</v>
      </c>
      <c r="I17" s="1"/>
      <c r="J17" s="1" t="str">
        <f t="shared" si="0"/>
        <v xml:space="preserve"> </v>
      </c>
      <c r="L17" s="5"/>
      <c r="M17" s="5"/>
    </row>
    <row r="18" spans="2:17" x14ac:dyDescent="0.4">
      <c r="B18" s="1" t="s">
        <v>46</v>
      </c>
      <c r="C18" s="1" t="s">
        <v>24</v>
      </c>
      <c r="D18" s="1">
        <v>72</v>
      </c>
      <c r="E18" s="1">
        <v>67</v>
      </c>
      <c r="F18" s="1">
        <v>94</v>
      </c>
      <c r="G18" s="1">
        <v>70</v>
      </c>
      <c r="H18" s="1" t="s">
        <v>25</v>
      </c>
      <c r="I18" s="1"/>
      <c r="J18" s="1" t="str">
        <f t="shared" si="0"/>
        <v xml:space="preserve"> </v>
      </c>
    </row>
    <row r="19" spans="2:17" x14ac:dyDescent="0.4">
      <c r="B19" s="1" t="s">
        <v>41</v>
      </c>
      <c r="C19" s="1" t="s">
        <v>18</v>
      </c>
      <c r="D19" s="1">
        <v>62</v>
      </c>
      <c r="E19" s="1">
        <v>89</v>
      </c>
      <c r="F19" s="1">
        <v>53.999999999999936</v>
      </c>
      <c r="G19" s="1">
        <v>88</v>
      </c>
      <c r="H19" s="1" t="s">
        <v>20</v>
      </c>
      <c r="I19" s="1"/>
      <c r="J19" s="1" t="str">
        <f t="shared" si="0"/>
        <v xml:space="preserve"> </v>
      </c>
      <c r="L19" t="s">
        <v>186</v>
      </c>
    </row>
    <row r="20" spans="2:17" x14ac:dyDescent="0.4">
      <c r="B20" s="1" t="s">
        <v>48</v>
      </c>
      <c r="C20" s="1" t="s">
        <v>18</v>
      </c>
      <c r="D20" s="1">
        <v>71</v>
      </c>
      <c r="E20" s="1">
        <v>30.999999999999744</v>
      </c>
      <c r="F20" s="1">
        <v>77</v>
      </c>
      <c r="G20" s="1">
        <v>75</v>
      </c>
      <c r="H20" s="1" t="s">
        <v>20</v>
      </c>
      <c r="I20" s="1"/>
      <c r="J20" s="1" t="str">
        <f t="shared" si="0"/>
        <v xml:space="preserve"> </v>
      </c>
      <c r="L20" s="16" t="s">
        <v>33</v>
      </c>
      <c r="M20" s="16" t="s">
        <v>8</v>
      </c>
      <c r="N20" s="16" t="s">
        <v>9</v>
      </c>
      <c r="O20" s="16" t="s">
        <v>10</v>
      </c>
      <c r="P20" s="16" t="s">
        <v>11</v>
      </c>
    </row>
    <row r="21" spans="2:17" x14ac:dyDescent="0.4">
      <c r="B21" s="1" t="s">
        <v>44</v>
      </c>
      <c r="C21" s="1" t="s">
        <v>17</v>
      </c>
      <c r="D21" s="1">
        <v>83</v>
      </c>
      <c r="E21" s="1">
        <v>96</v>
      </c>
      <c r="F21" s="1">
        <v>83</v>
      </c>
      <c r="G21" s="1">
        <v>98</v>
      </c>
      <c r="H21" s="1" t="s">
        <v>29</v>
      </c>
      <c r="I21" s="1"/>
      <c r="J21" s="1" t="str">
        <f t="shared" si="0"/>
        <v xml:space="preserve"> </v>
      </c>
      <c r="L21" s="1" t="s">
        <v>34</v>
      </c>
      <c r="M21" s="3">
        <v>0.2</v>
      </c>
      <c r="N21" s="3">
        <v>0.3</v>
      </c>
      <c r="O21" s="3">
        <v>0.3</v>
      </c>
      <c r="P21" s="3">
        <v>0.2</v>
      </c>
      <c r="Q21" s="4"/>
    </row>
    <row r="22" spans="2:17" x14ac:dyDescent="0.4">
      <c r="B22" s="1" t="s">
        <v>19</v>
      </c>
      <c r="C22" s="1" t="s">
        <v>24</v>
      </c>
      <c r="D22" s="1">
        <v>66</v>
      </c>
      <c r="E22" s="1">
        <v>64</v>
      </c>
      <c r="F22" s="1">
        <v>64</v>
      </c>
      <c r="G22" s="1">
        <v>76</v>
      </c>
      <c r="H22" s="1" t="s">
        <v>29</v>
      </c>
      <c r="I22" s="1"/>
      <c r="J22" s="1" t="str">
        <f t="shared" si="0"/>
        <v xml:space="preserve"> </v>
      </c>
    </row>
    <row r="23" spans="2:17" x14ac:dyDescent="0.4">
      <c r="B23" s="1" t="s">
        <v>63</v>
      </c>
      <c r="C23" s="1" t="s">
        <v>17</v>
      </c>
      <c r="D23" s="1">
        <v>75</v>
      </c>
      <c r="E23" s="1">
        <v>70</v>
      </c>
      <c r="F23" s="1">
        <v>64</v>
      </c>
      <c r="G23" s="1">
        <v>86</v>
      </c>
      <c r="H23" s="1" t="s">
        <v>20</v>
      </c>
      <c r="I23" s="1"/>
      <c r="J23" s="1" t="str">
        <f t="shared" si="0"/>
        <v xml:space="preserve"> </v>
      </c>
      <c r="L23" t="s">
        <v>189</v>
      </c>
    </row>
    <row r="24" spans="2:17" x14ac:dyDescent="0.4">
      <c r="B24" s="1" t="s">
        <v>62</v>
      </c>
      <c r="C24" s="1" t="s">
        <v>24</v>
      </c>
      <c r="D24" s="1">
        <v>75</v>
      </c>
      <c r="E24" s="1">
        <v>71</v>
      </c>
      <c r="F24" s="1">
        <v>100</v>
      </c>
      <c r="G24" s="1">
        <v>85</v>
      </c>
      <c r="H24" s="1" t="s">
        <v>25</v>
      </c>
      <c r="I24" s="1"/>
      <c r="J24" s="1" t="str">
        <f t="shared" si="0"/>
        <v xml:space="preserve"> </v>
      </c>
      <c r="L24" s="40" t="s">
        <v>35</v>
      </c>
      <c r="M24" s="18">
        <v>0</v>
      </c>
      <c r="N24" s="18">
        <v>60</v>
      </c>
      <c r="O24" s="18">
        <v>70</v>
      </c>
      <c r="P24" s="18">
        <v>80</v>
      </c>
      <c r="Q24" s="18">
        <v>90</v>
      </c>
    </row>
    <row r="25" spans="2:17" x14ac:dyDescent="0.4">
      <c r="B25" s="1" t="s">
        <v>47</v>
      </c>
      <c r="C25" s="1" t="s">
        <v>18</v>
      </c>
      <c r="D25" s="1">
        <v>65</v>
      </c>
      <c r="E25" s="1">
        <v>86</v>
      </c>
      <c r="F25" s="1">
        <v>87</v>
      </c>
      <c r="G25" s="1">
        <v>84</v>
      </c>
      <c r="H25" s="1" t="s">
        <v>25</v>
      </c>
      <c r="I25" s="1"/>
      <c r="J25" s="1" t="str">
        <f t="shared" si="0"/>
        <v xml:space="preserve"> </v>
      </c>
      <c r="L25" s="40"/>
      <c r="M25" s="31">
        <v>60</v>
      </c>
      <c r="N25" s="31">
        <v>70</v>
      </c>
      <c r="O25" s="31">
        <v>80</v>
      </c>
      <c r="P25" s="31">
        <v>90</v>
      </c>
      <c r="Q25" s="17"/>
    </row>
    <row r="26" spans="2:17" x14ac:dyDescent="0.4">
      <c r="B26" s="1" t="s">
        <v>45</v>
      </c>
      <c r="C26" s="1" t="s">
        <v>17</v>
      </c>
      <c r="D26" s="1">
        <v>91</v>
      </c>
      <c r="E26" s="1">
        <v>77</v>
      </c>
      <c r="F26" s="1">
        <v>77</v>
      </c>
      <c r="G26" s="1">
        <v>76</v>
      </c>
      <c r="H26" s="1" t="s">
        <v>20</v>
      </c>
      <c r="I26" s="1"/>
      <c r="J26" s="1" t="str">
        <f t="shared" si="0"/>
        <v>Best★77</v>
      </c>
      <c r="L26" s="1" t="s">
        <v>13</v>
      </c>
      <c r="M26" s="1" t="s">
        <v>36</v>
      </c>
      <c r="N26" s="1" t="s">
        <v>37</v>
      </c>
      <c r="O26" s="1" t="s">
        <v>38</v>
      </c>
      <c r="P26" s="1" t="s">
        <v>39</v>
      </c>
      <c r="Q26" s="1" t="s">
        <v>40</v>
      </c>
    </row>
    <row r="27" spans="2:17" x14ac:dyDescent="0.4">
      <c r="B27" s="1" t="s">
        <v>60</v>
      </c>
      <c r="C27" s="1" t="s">
        <v>17</v>
      </c>
      <c r="D27" s="1">
        <v>95</v>
      </c>
      <c r="E27" s="1">
        <v>80</v>
      </c>
      <c r="F27" s="1">
        <v>89</v>
      </c>
      <c r="G27" s="1">
        <v>68</v>
      </c>
      <c r="H27" s="1" t="s">
        <v>29</v>
      </c>
      <c r="I27" s="1"/>
      <c r="J27" s="1" t="str">
        <f t="shared" si="0"/>
        <v xml:space="preserve"> </v>
      </c>
    </row>
    <row r="28" spans="2:17" x14ac:dyDescent="0.4">
      <c r="B28" s="1" t="s">
        <v>49</v>
      </c>
      <c r="C28" s="1" t="s">
        <v>18</v>
      </c>
      <c r="D28" s="1">
        <v>85</v>
      </c>
      <c r="E28" s="1">
        <v>95</v>
      </c>
      <c r="F28" s="1">
        <v>69</v>
      </c>
      <c r="G28" s="1">
        <v>73</v>
      </c>
      <c r="H28" s="1" t="s">
        <v>20</v>
      </c>
      <c r="I28" s="1"/>
      <c r="J28" s="1" t="str">
        <f t="shared" si="0"/>
        <v xml:space="preserve"> </v>
      </c>
    </row>
    <row r="29" spans="2:17" x14ac:dyDescent="0.4">
      <c r="B29" s="1" t="s">
        <v>64</v>
      </c>
      <c r="C29" s="1" t="s">
        <v>24</v>
      </c>
      <c r="D29" s="1">
        <v>88</v>
      </c>
      <c r="E29" s="1">
        <v>72</v>
      </c>
      <c r="F29" s="1">
        <v>83</v>
      </c>
      <c r="G29" s="1">
        <v>76</v>
      </c>
      <c r="H29" s="1" t="s">
        <v>20</v>
      </c>
      <c r="I29" s="1"/>
      <c r="J29" s="1" t="str">
        <f t="shared" si="0"/>
        <v xml:space="preserve"> </v>
      </c>
    </row>
    <row r="30" spans="2:17" x14ac:dyDescent="0.4">
      <c r="B30" s="1" t="s">
        <v>55</v>
      </c>
      <c r="C30" s="1" t="s">
        <v>18</v>
      </c>
      <c r="D30" s="1">
        <v>64</v>
      </c>
      <c r="E30" s="1">
        <v>67</v>
      </c>
      <c r="F30" s="1">
        <v>89</v>
      </c>
      <c r="G30" s="1">
        <v>72</v>
      </c>
      <c r="H30" s="1" t="s">
        <v>29</v>
      </c>
      <c r="I30" s="1"/>
      <c r="J30" s="1" t="str">
        <f t="shared" si="0"/>
        <v xml:space="preserve"> </v>
      </c>
    </row>
  </sheetData>
  <mergeCells count="3">
    <mergeCell ref="L15:M15"/>
    <mergeCell ref="L16:M16"/>
    <mergeCell ref="L24:L25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C17"/>
  <sheetViews>
    <sheetView workbookViewId="0">
      <selection activeCell="M11" sqref="M11"/>
    </sheetView>
  </sheetViews>
  <sheetFormatPr defaultRowHeight="17.399999999999999" x14ac:dyDescent="0.4"/>
  <cols>
    <col min="1" max="1" width="11.19921875" customWidth="1"/>
    <col min="2" max="2" width="10.796875" bestFit="1" customWidth="1"/>
    <col min="3" max="3" width="14.19921875" customWidth="1"/>
    <col min="4" max="6" width="4.19921875" customWidth="1"/>
    <col min="7" max="7" width="5.19921875" customWidth="1"/>
    <col min="8" max="8" width="6.796875" customWidth="1"/>
  </cols>
  <sheetData>
    <row r="2" spans="1:3" x14ac:dyDescent="0.4">
      <c r="A2" s="34" t="s">
        <v>194</v>
      </c>
      <c r="B2" t="s">
        <v>195</v>
      </c>
    </row>
    <row r="4" spans="1:3" x14ac:dyDescent="0.4">
      <c r="A4" s="36" t="s">
        <v>205</v>
      </c>
      <c r="B4" s="36" t="s">
        <v>206</v>
      </c>
      <c r="C4" s="5" t="s">
        <v>207</v>
      </c>
    </row>
    <row r="5" spans="1:3" x14ac:dyDescent="0.4">
      <c r="A5" s="5" t="s">
        <v>196</v>
      </c>
      <c r="B5" s="5"/>
      <c r="C5" s="35">
        <v>58200</v>
      </c>
    </row>
    <row r="6" spans="1:3" x14ac:dyDescent="0.4">
      <c r="A6" s="5"/>
      <c r="B6" s="5" t="s">
        <v>200</v>
      </c>
      <c r="C6" s="35">
        <v>58200</v>
      </c>
    </row>
    <row r="7" spans="1:3" x14ac:dyDescent="0.4">
      <c r="A7" s="5"/>
      <c r="B7" s="5" t="s">
        <v>201</v>
      </c>
      <c r="C7" s="35">
        <v>47000</v>
      </c>
    </row>
    <row r="8" spans="1:3" x14ac:dyDescent="0.4">
      <c r="A8" s="5"/>
      <c r="B8" s="5" t="s">
        <v>202</v>
      </c>
      <c r="C8" s="35">
        <v>46000</v>
      </c>
    </row>
    <row r="9" spans="1:3" x14ac:dyDescent="0.4">
      <c r="A9" s="5"/>
      <c r="B9" s="5" t="s">
        <v>203</v>
      </c>
      <c r="C9" s="35">
        <v>31000</v>
      </c>
    </row>
    <row r="10" spans="1:3" x14ac:dyDescent="0.4">
      <c r="A10" s="5"/>
      <c r="B10" s="5" t="s">
        <v>199</v>
      </c>
      <c r="C10" s="35">
        <v>19000</v>
      </c>
    </row>
    <row r="11" spans="1:3" x14ac:dyDescent="0.4">
      <c r="A11" s="5" t="s">
        <v>197</v>
      </c>
      <c r="B11" s="5"/>
      <c r="C11" s="35">
        <v>46000</v>
      </c>
    </row>
    <row r="12" spans="1:3" x14ac:dyDescent="0.4">
      <c r="A12" s="5"/>
      <c r="B12" s="5" t="s">
        <v>200</v>
      </c>
      <c r="C12" s="35">
        <v>40000</v>
      </c>
    </row>
    <row r="13" spans="1:3" x14ac:dyDescent="0.4">
      <c r="A13" s="5"/>
      <c r="B13" s="5" t="s">
        <v>201</v>
      </c>
      <c r="C13" s="35">
        <v>46000</v>
      </c>
    </row>
    <row r="14" spans="1:3" x14ac:dyDescent="0.4">
      <c r="A14" s="5"/>
      <c r="B14" s="5" t="s">
        <v>202</v>
      </c>
      <c r="C14" s="35">
        <v>27000</v>
      </c>
    </row>
    <row r="15" spans="1:3" x14ac:dyDescent="0.4">
      <c r="A15" s="5"/>
      <c r="B15" s="5" t="s">
        <v>204</v>
      </c>
      <c r="C15" s="35">
        <v>30100</v>
      </c>
    </row>
    <row r="16" spans="1:3" x14ac:dyDescent="0.4">
      <c r="A16" s="5"/>
      <c r="B16" s="5" t="s">
        <v>199</v>
      </c>
      <c r="C16" s="35">
        <v>45000</v>
      </c>
    </row>
    <row r="17" spans="1:3" x14ac:dyDescent="0.4">
      <c r="A17" s="5" t="s">
        <v>198</v>
      </c>
      <c r="B17" s="5"/>
      <c r="C17" s="35">
        <v>58200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31"/>
  <sheetViews>
    <sheetView workbookViewId="0">
      <selection activeCell="Q16" sqref="Q16"/>
    </sheetView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5.19921875" bestFit="1" customWidth="1"/>
    <col min="5" max="5" width="11" bestFit="1" customWidth="1"/>
    <col min="7" max="7" width="11.09765625" bestFit="1" customWidth="1"/>
    <col min="9" max="9" width="7.09765625" bestFit="1" customWidth="1"/>
    <col min="10" max="10" width="3.3984375" customWidth="1"/>
    <col min="11" max="11" width="11" bestFit="1" customWidth="1"/>
  </cols>
  <sheetData>
    <row r="2" spans="1:12" x14ac:dyDescent="0.4">
      <c r="A2" t="s">
        <v>5</v>
      </c>
      <c r="K2" t="s">
        <v>188</v>
      </c>
    </row>
    <row r="3" spans="1:12" x14ac:dyDescent="0.4">
      <c r="A3" t="s">
        <v>209</v>
      </c>
      <c r="B3" t="s">
        <v>210</v>
      </c>
      <c r="C3" t="s">
        <v>211</v>
      </c>
      <c r="D3" t="s">
        <v>205</v>
      </c>
      <c r="E3" t="s">
        <v>194</v>
      </c>
      <c r="F3" t="s">
        <v>212</v>
      </c>
      <c r="G3" t="s">
        <v>206</v>
      </c>
      <c r="H3" t="s">
        <v>213</v>
      </c>
      <c r="I3" t="s">
        <v>214</v>
      </c>
      <c r="K3" s="2" t="s">
        <v>286</v>
      </c>
      <c r="L3" s="2" t="s">
        <v>287</v>
      </c>
    </row>
    <row r="4" spans="1:12" x14ac:dyDescent="0.4">
      <c r="A4" t="s">
        <v>215</v>
      </c>
      <c r="B4" t="s">
        <v>216</v>
      </c>
      <c r="C4" s="13">
        <v>31900</v>
      </c>
      <c r="D4" t="s">
        <v>197</v>
      </c>
      <c r="E4" t="s">
        <v>217</v>
      </c>
      <c r="F4" t="s">
        <v>218</v>
      </c>
      <c r="G4" s="13">
        <v>44931</v>
      </c>
      <c r="H4" s="14">
        <v>0.38194444444444442</v>
      </c>
      <c r="I4">
        <v>40000</v>
      </c>
      <c r="K4" s="2" t="s">
        <v>288</v>
      </c>
      <c r="L4" s="37">
        <v>27118.18181818182</v>
      </c>
    </row>
    <row r="5" spans="1:12" x14ac:dyDescent="0.4">
      <c r="A5" t="s">
        <v>219</v>
      </c>
      <c r="B5" t="s">
        <v>220</v>
      </c>
      <c r="C5" s="13">
        <v>32234</v>
      </c>
      <c r="D5" t="s">
        <v>196</v>
      </c>
      <c r="E5" t="s">
        <v>221</v>
      </c>
      <c r="F5" t="s">
        <v>222</v>
      </c>
      <c r="G5" s="13">
        <v>44965</v>
      </c>
      <c r="H5" s="14">
        <v>0.54166666666666663</v>
      </c>
      <c r="I5">
        <v>47000</v>
      </c>
    </row>
    <row r="6" spans="1:12" x14ac:dyDescent="0.4">
      <c r="A6" t="s">
        <v>223</v>
      </c>
      <c r="B6" t="s">
        <v>224</v>
      </c>
      <c r="C6" s="13">
        <v>31386</v>
      </c>
      <c r="D6" t="s">
        <v>197</v>
      </c>
      <c r="E6" t="s">
        <v>225</v>
      </c>
      <c r="F6" t="s">
        <v>226</v>
      </c>
      <c r="G6" s="13">
        <v>45005</v>
      </c>
      <c r="H6" s="14">
        <v>0.43055555555555558</v>
      </c>
      <c r="I6">
        <v>20000</v>
      </c>
    </row>
    <row r="7" spans="1:12" x14ac:dyDescent="0.4">
      <c r="A7" t="s">
        <v>227</v>
      </c>
      <c r="B7" t="s">
        <v>228</v>
      </c>
      <c r="C7" s="13">
        <v>27520</v>
      </c>
      <c r="D7" t="s">
        <v>196</v>
      </c>
      <c r="E7" t="s">
        <v>229</v>
      </c>
      <c r="F7" t="s">
        <v>230</v>
      </c>
      <c r="G7" s="13">
        <v>44979</v>
      </c>
      <c r="H7" s="14">
        <v>0.57638888888888895</v>
      </c>
      <c r="I7">
        <v>16000</v>
      </c>
    </row>
    <row r="8" spans="1:12" x14ac:dyDescent="0.4">
      <c r="A8" t="s">
        <v>231</v>
      </c>
      <c r="B8" t="s">
        <v>232</v>
      </c>
      <c r="C8" s="13">
        <v>38114</v>
      </c>
      <c r="D8" t="s">
        <v>196</v>
      </c>
      <c r="E8" t="s">
        <v>221</v>
      </c>
      <c r="F8" t="s">
        <v>222</v>
      </c>
      <c r="G8" s="13">
        <v>44938</v>
      </c>
      <c r="H8" s="14">
        <v>0.43055555555555558</v>
      </c>
      <c r="I8">
        <v>11000</v>
      </c>
    </row>
    <row r="9" spans="1:12" x14ac:dyDescent="0.4">
      <c r="A9" t="s">
        <v>233</v>
      </c>
      <c r="B9" t="s">
        <v>234</v>
      </c>
      <c r="C9" s="13">
        <v>27522</v>
      </c>
      <c r="D9" t="s">
        <v>196</v>
      </c>
      <c r="E9" t="s">
        <v>235</v>
      </c>
      <c r="F9" t="s">
        <v>236</v>
      </c>
      <c r="G9" s="13">
        <v>45028</v>
      </c>
      <c r="H9" s="14">
        <v>0.72916666666666663</v>
      </c>
      <c r="I9">
        <v>13000</v>
      </c>
    </row>
    <row r="10" spans="1:12" x14ac:dyDescent="0.4">
      <c r="A10" t="s">
        <v>237</v>
      </c>
      <c r="B10" t="s">
        <v>238</v>
      </c>
      <c r="C10" s="13">
        <v>21282</v>
      </c>
      <c r="D10" t="s">
        <v>196</v>
      </c>
      <c r="E10" t="s">
        <v>225</v>
      </c>
      <c r="F10" t="s">
        <v>226</v>
      </c>
      <c r="G10" s="13">
        <v>44999</v>
      </c>
      <c r="H10" s="14">
        <v>0.47916666666666669</v>
      </c>
      <c r="I10">
        <v>43000</v>
      </c>
    </row>
    <row r="11" spans="1:12" x14ac:dyDescent="0.4">
      <c r="A11" t="s">
        <v>239</v>
      </c>
      <c r="B11" t="s">
        <v>240</v>
      </c>
      <c r="C11" s="13">
        <v>29313</v>
      </c>
      <c r="D11" t="s">
        <v>197</v>
      </c>
      <c r="E11" t="s">
        <v>221</v>
      </c>
      <c r="F11" t="s">
        <v>222</v>
      </c>
      <c r="G11" s="13">
        <v>44984</v>
      </c>
      <c r="H11" s="14">
        <v>0.5625</v>
      </c>
      <c r="I11">
        <v>25000</v>
      </c>
    </row>
    <row r="12" spans="1:12" x14ac:dyDescent="0.4">
      <c r="A12" t="s">
        <v>241</v>
      </c>
      <c r="B12" t="s">
        <v>242</v>
      </c>
      <c r="C12" s="13">
        <v>36833</v>
      </c>
      <c r="D12" t="s">
        <v>196</v>
      </c>
      <c r="E12" t="s">
        <v>225</v>
      </c>
      <c r="F12" t="s">
        <v>226</v>
      </c>
      <c r="G12" s="13">
        <v>44917</v>
      </c>
      <c r="H12" s="14">
        <v>0.63888888888888895</v>
      </c>
      <c r="I12">
        <v>12500</v>
      </c>
    </row>
    <row r="13" spans="1:12" x14ac:dyDescent="0.4">
      <c r="A13" t="s">
        <v>243</v>
      </c>
      <c r="B13" t="s">
        <v>244</v>
      </c>
      <c r="C13" s="13">
        <v>34833</v>
      </c>
      <c r="D13" t="s">
        <v>196</v>
      </c>
      <c r="E13" t="s">
        <v>245</v>
      </c>
      <c r="F13" t="s">
        <v>246</v>
      </c>
      <c r="G13" s="13">
        <v>44941</v>
      </c>
      <c r="H13" s="14">
        <v>0.47222222222222227</v>
      </c>
      <c r="I13">
        <v>58200</v>
      </c>
    </row>
    <row r="14" spans="1:12" x14ac:dyDescent="0.4">
      <c r="A14" t="s">
        <v>247</v>
      </c>
      <c r="B14" t="s">
        <v>248</v>
      </c>
      <c r="C14" s="13">
        <v>17811</v>
      </c>
      <c r="D14" t="s">
        <v>197</v>
      </c>
      <c r="E14" t="s">
        <v>235</v>
      </c>
      <c r="F14" t="s">
        <v>236</v>
      </c>
      <c r="G14" s="13">
        <v>45067</v>
      </c>
      <c r="H14" s="14">
        <v>0.39583333333333331</v>
      </c>
      <c r="I14">
        <v>30100</v>
      </c>
    </row>
    <row r="15" spans="1:12" x14ac:dyDescent="0.4">
      <c r="A15" t="s">
        <v>249</v>
      </c>
      <c r="B15" t="s">
        <v>250</v>
      </c>
      <c r="C15" s="13">
        <v>34607</v>
      </c>
      <c r="D15" t="s">
        <v>197</v>
      </c>
      <c r="E15" t="s">
        <v>217</v>
      </c>
      <c r="F15" t="s">
        <v>218</v>
      </c>
      <c r="G15" s="13">
        <v>44923</v>
      </c>
      <c r="H15" s="14">
        <v>0.49305555555555558</v>
      </c>
      <c r="I15">
        <v>45000</v>
      </c>
    </row>
    <row r="16" spans="1:12" x14ac:dyDescent="0.4">
      <c r="A16" t="s">
        <v>251</v>
      </c>
      <c r="B16" t="s">
        <v>252</v>
      </c>
      <c r="C16" s="13">
        <v>19541</v>
      </c>
      <c r="D16" t="s">
        <v>196</v>
      </c>
      <c r="E16" t="s">
        <v>253</v>
      </c>
      <c r="F16" t="s">
        <v>254</v>
      </c>
      <c r="G16" s="13">
        <v>44936</v>
      </c>
      <c r="H16" s="14">
        <v>0.41666666666666669</v>
      </c>
      <c r="I16">
        <v>13000</v>
      </c>
    </row>
    <row r="17" spans="1:9" x14ac:dyDescent="0.4">
      <c r="A17" t="s">
        <v>255</v>
      </c>
      <c r="B17" t="s">
        <v>256</v>
      </c>
      <c r="C17" s="13">
        <v>36962</v>
      </c>
      <c r="D17" t="s">
        <v>197</v>
      </c>
      <c r="E17" t="s">
        <v>257</v>
      </c>
      <c r="F17" t="s">
        <v>258</v>
      </c>
      <c r="G17" s="13">
        <v>44898</v>
      </c>
      <c r="H17" s="14">
        <v>0.58333333333333337</v>
      </c>
      <c r="I17">
        <v>12500</v>
      </c>
    </row>
    <row r="18" spans="1:9" x14ac:dyDescent="0.4">
      <c r="A18" t="s">
        <v>259</v>
      </c>
      <c r="B18" t="s">
        <v>260</v>
      </c>
      <c r="C18" s="13">
        <v>32267</v>
      </c>
      <c r="D18" t="s">
        <v>197</v>
      </c>
      <c r="E18" t="s">
        <v>221</v>
      </c>
      <c r="F18" t="s">
        <v>222</v>
      </c>
      <c r="G18" s="13">
        <v>45005</v>
      </c>
      <c r="H18" s="14">
        <v>0.45833333333333331</v>
      </c>
      <c r="I18">
        <v>27000</v>
      </c>
    </row>
    <row r="19" spans="1:9" x14ac:dyDescent="0.4">
      <c r="A19" t="s">
        <v>261</v>
      </c>
      <c r="B19" t="s">
        <v>262</v>
      </c>
      <c r="C19" s="13">
        <v>26819</v>
      </c>
      <c r="D19" t="s">
        <v>196</v>
      </c>
      <c r="E19" t="s">
        <v>225</v>
      </c>
      <c r="F19" t="s">
        <v>226</v>
      </c>
      <c r="G19" s="13">
        <v>44960</v>
      </c>
      <c r="H19" s="14">
        <v>0.41666666666666669</v>
      </c>
      <c r="I19">
        <v>31000</v>
      </c>
    </row>
    <row r="20" spans="1:9" x14ac:dyDescent="0.4">
      <c r="A20" t="s">
        <v>263</v>
      </c>
      <c r="B20" t="s">
        <v>264</v>
      </c>
      <c r="C20" s="13">
        <v>34097</v>
      </c>
      <c r="D20" t="s">
        <v>197</v>
      </c>
      <c r="E20" t="s">
        <v>257</v>
      </c>
      <c r="F20" t="s">
        <v>258</v>
      </c>
      <c r="G20" s="13">
        <v>44965</v>
      </c>
      <c r="H20" s="14">
        <v>0.39583333333333331</v>
      </c>
      <c r="I20">
        <v>29400</v>
      </c>
    </row>
    <row r="21" spans="1:9" x14ac:dyDescent="0.4">
      <c r="A21" t="s">
        <v>265</v>
      </c>
      <c r="B21" t="s">
        <v>266</v>
      </c>
      <c r="C21" s="13">
        <v>37020</v>
      </c>
      <c r="D21" t="s">
        <v>197</v>
      </c>
      <c r="E21" t="s">
        <v>253</v>
      </c>
      <c r="F21" t="s">
        <v>254</v>
      </c>
      <c r="G21" s="13">
        <v>44980</v>
      </c>
      <c r="H21" s="14">
        <v>0.47222222222222227</v>
      </c>
      <c r="I21">
        <v>24000</v>
      </c>
    </row>
    <row r="22" spans="1:9" x14ac:dyDescent="0.4">
      <c r="A22" t="s">
        <v>267</v>
      </c>
      <c r="B22" t="s">
        <v>268</v>
      </c>
      <c r="C22" s="13">
        <v>28589</v>
      </c>
      <c r="D22" t="s">
        <v>196</v>
      </c>
      <c r="E22" t="s">
        <v>217</v>
      </c>
      <c r="F22" t="s">
        <v>218</v>
      </c>
      <c r="G22" s="13">
        <v>44909</v>
      </c>
      <c r="H22" s="14">
        <v>0.6875</v>
      </c>
      <c r="I22">
        <v>19000</v>
      </c>
    </row>
    <row r="23" spans="1:9" x14ac:dyDescent="0.4">
      <c r="A23" t="s">
        <v>269</v>
      </c>
      <c r="B23" t="s">
        <v>270</v>
      </c>
      <c r="C23" s="13">
        <v>21801</v>
      </c>
      <c r="D23" t="s">
        <v>197</v>
      </c>
      <c r="E23" t="s">
        <v>229</v>
      </c>
      <c r="F23" t="s">
        <v>230</v>
      </c>
      <c r="G23" s="13">
        <v>44942</v>
      </c>
      <c r="H23" s="14">
        <v>0.74305555555555547</v>
      </c>
      <c r="I23">
        <v>28000</v>
      </c>
    </row>
    <row r="24" spans="1:9" x14ac:dyDescent="0.4">
      <c r="A24" t="s">
        <v>271</v>
      </c>
      <c r="B24" t="s">
        <v>272</v>
      </c>
      <c r="C24" s="13">
        <v>36042</v>
      </c>
      <c r="D24" t="s">
        <v>197</v>
      </c>
      <c r="E24" t="s">
        <v>257</v>
      </c>
      <c r="F24" t="s">
        <v>258</v>
      </c>
      <c r="G24" s="13">
        <v>44978</v>
      </c>
      <c r="H24" s="14">
        <v>0.68055555555555547</v>
      </c>
      <c r="I24">
        <v>20000</v>
      </c>
    </row>
    <row r="25" spans="1:9" x14ac:dyDescent="0.4">
      <c r="A25" t="s">
        <v>273</v>
      </c>
      <c r="B25" t="s">
        <v>163</v>
      </c>
      <c r="C25" s="13">
        <v>19036</v>
      </c>
      <c r="D25" t="s">
        <v>196</v>
      </c>
      <c r="E25" t="s">
        <v>229</v>
      </c>
      <c r="F25" t="s">
        <v>230</v>
      </c>
      <c r="G25" s="13">
        <v>44976</v>
      </c>
      <c r="H25" s="14">
        <v>0.58333333333333337</v>
      </c>
      <c r="I25">
        <v>21000</v>
      </c>
    </row>
    <row r="26" spans="1:9" x14ac:dyDescent="0.4">
      <c r="A26" t="s">
        <v>274</v>
      </c>
      <c r="B26" t="s">
        <v>275</v>
      </c>
      <c r="C26" s="13">
        <v>36388</v>
      </c>
      <c r="D26" t="s">
        <v>196</v>
      </c>
      <c r="E26" t="s">
        <v>235</v>
      </c>
      <c r="F26" t="s">
        <v>236</v>
      </c>
      <c r="G26" s="13">
        <v>44991</v>
      </c>
      <c r="H26" s="14">
        <v>0.57638888888888895</v>
      </c>
      <c r="I26">
        <v>14000</v>
      </c>
    </row>
    <row r="27" spans="1:9" x14ac:dyDescent="0.4">
      <c r="A27" t="s">
        <v>276</v>
      </c>
      <c r="B27" t="s">
        <v>277</v>
      </c>
      <c r="C27" s="13">
        <v>38679</v>
      </c>
      <c r="D27" t="s">
        <v>196</v>
      </c>
      <c r="E27" t="s">
        <v>245</v>
      </c>
      <c r="F27" t="s">
        <v>246</v>
      </c>
      <c r="G27" s="13">
        <v>45005</v>
      </c>
      <c r="H27" s="14">
        <v>0.59722222222222221</v>
      </c>
      <c r="I27">
        <v>46000</v>
      </c>
    </row>
    <row r="28" spans="1:9" x14ac:dyDescent="0.4">
      <c r="A28" t="s">
        <v>278</v>
      </c>
      <c r="B28" t="s">
        <v>279</v>
      </c>
      <c r="C28" s="13">
        <v>27266</v>
      </c>
      <c r="D28" t="s">
        <v>196</v>
      </c>
      <c r="E28" t="s">
        <v>253</v>
      </c>
      <c r="F28" t="s">
        <v>254</v>
      </c>
      <c r="G28" s="13">
        <v>45032</v>
      </c>
      <c r="H28" s="14">
        <v>0.68055555555555547</v>
      </c>
      <c r="I28">
        <v>31000</v>
      </c>
    </row>
    <row r="29" spans="1:9" x14ac:dyDescent="0.4">
      <c r="A29" t="s">
        <v>280</v>
      </c>
      <c r="B29" t="s">
        <v>281</v>
      </c>
      <c r="C29" s="13">
        <v>15912</v>
      </c>
      <c r="D29" t="s">
        <v>196</v>
      </c>
      <c r="E29" t="s">
        <v>225</v>
      </c>
      <c r="F29" t="s">
        <v>226</v>
      </c>
      <c r="G29" s="13">
        <v>44997</v>
      </c>
      <c r="H29" s="14">
        <v>0.625</v>
      </c>
      <c r="I29">
        <v>13000</v>
      </c>
    </row>
    <row r="30" spans="1:9" x14ac:dyDescent="0.4">
      <c r="A30" t="s">
        <v>282</v>
      </c>
      <c r="B30" t="s">
        <v>283</v>
      </c>
      <c r="C30" s="13">
        <v>31758</v>
      </c>
      <c r="D30" t="s">
        <v>197</v>
      </c>
      <c r="E30" t="s">
        <v>257</v>
      </c>
      <c r="F30" t="s">
        <v>258</v>
      </c>
      <c r="G30" s="13">
        <v>44985</v>
      </c>
      <c r="H30" s="14">
        <v>0.66666666666666663</v>
      </c>
      <c r="I30">
        <v>46000</v>
      </c>
    </row>
    <row r="31" spans="1:9" x14ac:dyDescent="0.4">
      <c r="A31" t="s">
        <v>284</v>
      </c>
      <c r="B31" t="s">
        <v>285</v>
      </c>
      <c r="C31" s="13">
        <v>28352</v>
      </c>
      <c r="D31" t="s">
        <v>196</v>
      </c>
      <c r="E31" t="s">
        <v>245</v>
      </c>
      <c r="F31" t="s">
        <v>246</v>
      </c>
      <c r="G31" s="13">
        <v>44966</v>
      </c>
      <c r="H31" s="14">
        <v>0.44444444444444442</v>
      </c>
      <c r="I31">
        <v>17500</v>
      </c>
    </row>
  </sheetData>
  <dataConsolidate function="average" topLabels="1">
    <dataRefs count="1">
      <dataRef ref="E3:I31" sheet="분석작업-2"/>
    </dataRefs>
  </dataConsolidate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B1:J27"/>
  <sheetViews>
    <sheetView topLeftCell="A28" workbookViewId="0">
      <selection activeCell="K9" sqref="K9"/>
    </sheetView>
  </sheetViews>
  <sheetFormatPr defaultRowHeight="17.399999999999999" x14ac:dyDescent="0.4"/>
  <cols>
    <col min="1" max="1" width="3.59765625" customWidth="1"/>
    <col min="3" max="3" width="11.59765625" bestFit="1" customWidth="1"/>
    <col min="8" max="8" width="2.8984375" customWidth="1"/>
    <col min="9" max="9" width="14.59765625" customWidth="1"/>
  </cols>
  <sheetData>
    <row r="1" spans="2:7" x14ac:dyDescent="0.4">
      <c r="B1" t="s">
        <v>5</v>
      </c>
    </row>
    <row r="2" spans="2:7" x14ac:dyDescent="0.4">
      <c r="B2" s="1" t="s">
        <v>6</v>
      </c>
      <c r="C2" s="1" t="s">
        <v>7</v>
      </c>
      <c r="D2" s="1" t="s">
        <v>9</v>
      </c>
      <c r="E2" s="1" t="s">
        <v>10</v>
      </c>
      <c r="F2" s="1" t="s">
        <v>11</v>
      </c>
      <c r="G2" s="1" t="s">
        <v>8</v>
      </c>
    </row>
    <row r="3" spans="2:7" x14ac:dyDescent="0.4">
      <c r="B3" s="1" t="s">
        <v>19</v>
      </c>
      <c r="C3" s="1" t="s">
        <v>24</v>
      </c>
      <c r="D3" s="1">
        <v>64</v>
      </c>
      <c r="E3" s="1">
        <v>64</v>
      </c>
      <c r="F3" s="41">
        <v>76</v>
      </c>
      <c r="G3" s="1">
        <v>66</v>
      </c>
    </row>
    <row r="4" spans="2:7" x14ac:dyDescent="0.4">
      <c r="B4" s="1" t="s">
        <v>64</v>
      </c>
      <c r="C4" s="1" t="s">
        <v>24</v>
      </c>
      <c r="D4" s="1">
        <v>72</v>
      </c>
      <c r="E4" s="1">
        <v>83</v>
      </c>
      <c r="F4" s="41">
        <v>76</v>
      </c>
      <c r="G4" s="1">
        <v>88</v>
      </c>
    </row>
    <row r="5" spans="2:7" x14ac:dyDescent="0.4">
      <c r="B5" s="1" t="s">
        <v>41</v>
      </c>
      <c r="C5" s="1" t="s">
        <v>18</v>
      </c>
      <c r="D5" s="1">
        <v>89</v>
      </c>
      <c r="E5" s="1">
        <v>53.999999999999936</v>
      </c>
      <c r="F5" s="41">
        <v>88</v>
      </c>
      <c r="G5" s="1">
        <v>62</v>
      </c>
    </row>
    <row r="6" spans="2:7" x14ac:dyDescent="0.4">
      <c r="B6" s="1" t="s">
        <v>42</v>
      </c>
      <c r="C6" s="1" t="s">
        <v>24</v>
      </c>
      <c r="D6" s="1">
        <v>95</v>
      </c>
      <c r="E6" s="1">
        <v>97</v>
      </c>
      <c r="F6" s="41">
        <v>98</v>
      </c>
      <c r="G6" s="1">
        <v>95</v>
      </c>
    </row>
    <row r="7" spans="2:7" x14ac:dyDescent="0.4">
      <c r="B7" s="1" t="s">
        <v>46</v>
      </c>
      <c r="C7" s="1" t="s">
        <v>24</v>
      </c>
      <c r="D7" s="1">
        <v>67</v>
      </c>
      <c r="E7" s="1">
        <v>94</v>
      </c>
      <c r="F7" s="41">
        <v>0</v>
      </c>
      <c r="G7" s="1">
        <v>72</v>
      </c>
    </row>
    <row r="8" spans="2:7" x14ac:dyDescent="0.4">
      <c r="B8" s="1" t="s">
        <v>56</v>
      </c>
      <c r="C8" s="1" t="s">
        <v>18</v>
      </c>
      <c r="D8" s="1">
        <v>92</v>
      </c>
      <c r="E8" s="1">
        <v>96</v>
      </c>
      <c r="F8" s="41">
        <v>73</v>
      </c>
      <c r="G8" s="1">
        <v>97</v>
      </c>
    </row>
    <row r="9" spans="2:7" x14ac:dyDescent="0.4">
      <c r="B9" s="1" t="s">
        <v>61</v>
      </c>
      <c r="C9" s="1" t="s">
        <v>24</v>
      </c>
      <c r="D9" s="1">
        <v>73</v>
      </c>
      <c r="E9" s="1">
        <v>82</v>
      </c>
      <c r="F9" s="41">
        <v>80</v>
      </c>
      <c r="G9" s="1">
        <v>68</v>
      </c>
    </row>
    <row r="10" spans="2:7" x14ac:dyDescent="0.4">
      <c r="B10" s="1" t="s">
        <v>52</v>
      </c>
      <c r="C10" s="1" t="s">
        <v>17</v>
      </c>
      <c r="D10" s="1">
        <v>82</v>
      </c>
      <c r="E10" s="1">
        <v>64</v>
      </c>
      <c r="F10" s="41">
        <v>85</v>
      </c>
      <c r="G10" s="1">
        <v>75</v>
      </c>
    </row>
    <row r="11" spans="2:7" x14ac:dyDescent="0.4">
      <c r="B11" s="1" t="s">
        <v>59</v>
      </c>
      <c r="C11" s="1" t="s">
        <v>18</v>
      </c>
      <c r="D11" s="1">
        <v>100</v>
      </c>
      <c r="E11" s="1">
        <v>100</v>
      </c>
      <c r="F11" s="41">
        <v>100</v>
      </c>
      <c r="G11" s="1">
        <v>92</v>
      </c>
    </row>
    <row r="12" spans="2:7" x14ac:dyDescent="0.4">
      <c r="B12" s="1" t="s">
        <v>47</v>
      </c>
      <c r="C12" s="1" t="s">
        <v>18</v>
      </c>
      <c r="D12" s="1">
        <v>86</v>
      </c>
      <c r="E12" s="1">
        <v>87</v>
      </c>
      <c r="F12" s="41">
        <v>84</v>
      </c>
      <c r="G12" s="1">
        <v>65</v>
      </c>
    </row>
    <row r="13" spans="2:7" x14ac:dyDescent="0.4">
      <c r="B13" s="1" t="s">
        <v>53</v>
      </c>
      <c r="C13" s="1" t="s">
        <v>24</v>
      </c>
      <c r="D13" s="1">
        <v>62</v>
      </c>
      <c r="E13" s="1"/>
      <c r="F13" s="41" t="s">
        <v>166</v>
      </c>
      <c r="G13" s="1">
        <v>50</v>
      </c>
    </row>
    <row r="14" spans="2:7" x14ac:dyDescent="0.4">
      <c r="B14" s="1" t="s">
        <v>60</v>
      </c>
      <c r="C14" s="1" t="s">
        <v>17</v>
      </c>
      <c r="D14" s="1">
        <v>80</v>
      </c>
      <c r="E14" s="1">
        <v>89</v>
      </c>
      <c r="F14" s="41">
        <v>68</v>
      </c>
      <c r="G14" s="1">
        <v>95</v>
      </c>
    </row>
    <row r="15" spans="2:7" x14ac:dyDescent="0.4">
      <c r="B15" s="1" t="s">
        <v>23</v>
      </c>
      <c r="C15" s="1" t="s">
        <v>18</v>
      </c>
      <c r="D15" s="1">
        <v>99</v>
      </c>
      <c r="E15" s="1">
        <v>96</v>
      </c>
      <c r="F15" s="41">
        <v>94</v>
      </c>
      <c r="G15" s="1">
        <v>90</v>
      </c>
    </row>
    <row r="16" spans="2:7" x14ac:dyDescent="0.4">
      <c r="B16" s="1" t="s">
        <v>62</v>
      </c>
      <c r="C16" s="1" t="s">
        <v>24</v>
      </c>
      <c r="D16" s="1">
        <v>71</v>
      </c>
      <c r="E16" s="1">
        <v>100</v>
      </c>
      <c r="F16" s="41">
        <v>85</v>
      </c>
      <c r="G16" s="1">
        <v>75</v>
      </c>
    </row>
    <row r="17" spans="2:10" x14ac:dyDescent="0.4">
      <c r="B17" s="1" t="s">
        <v>49</v>
      </c>
      <c r="C17" s="1" t="s">
        <v>18</v>
      </c>
      <c r="D17" s="1">
        <v>95</v>
      </c>
      <c r="E17" s="1">
        <v>69</v>
      </c>
      <c r="F17" s="41">
        <v>73</v>
      </c>
      <c r="G17" s="1">
        <v>85</v>
      </c>
    </row>
    <row r="18" spans="2:10" x14ac:dyDescent="0.4">
      <c r="B18" s="1" t="s">
        <v>63</v>
      </c>
      <c r="C18" s="1" t="s">
        <v>17</v>
      </c>
      <c r="D18" s="1">
        <v>70</v>
      </c>
      <c r="E18" s="1">
        <v>64</v>
      </c>
      <c r="F18" s="41">
        <v>86</v>
      </c>
      <c r="G18" s="1">
        <v>75</v>
      </c>
    </row>
    <row r="19" spans="2:10" x14ac:dyDescent="0.4">
      <c r="B19" s="1" t="s">
        <v>55</v>
      </c>
      <c r="C19" s="1" t="s">
        <v>18</v>
      </c>
      <c r="D19" s="1">
        <v>67</v>
      </c>
      <c r="E19" s="1">
        <v>89</v>
      </c>
      <c r="F19" s="41">
        <v>0</v>
      </c>
      <c r="G19" s="1">
        <v>64</v>
      </c>
    </row>
    <row r="20" spans="2:10" x14ac:dyDescent="0.4">
      <c r="B20" s="1" t="s">
        <v>57</v>
      </c>
      <c r="C20" s="1" t="s">
        <v>18</v>
      </c>
      <c r="D20" s="1">
        <v>60</v>
      </c>
      <c r="E20" s="1">
        <v>78</v>
      </c>
      <c r="F20" s="41">
        <v>64</v>
      </c>
      <c r="G20" s="1">
        <v>78</v>
      </c>
    </row>
    <row r="21" spans="2:10" x14ac:dyDescent="0.4">
      <c r="B21" s="1" t="s">
        <v>50</v>
      </c>
      <c r="C21" s="1" t="s">
        <v>24</v>
      </c>
      <c r="D21" s="1">
        <v>94</v>
      </c>
      <c r="E21" s="1">
        <v>91</v>
      </c>
      <c r="F21" s="41">
        <v>84</v>
      </c>
      <c r="G21" s="1">
        <v>96</v>
      </c>
    </row>
    <row r="22" spans="2:10" x14ac:dyDescent="0.4">
      <c r="B22" s="1" t="s">
        <v>54</v>
      </c>
      <c r="C22" s="1" t="s">
        <v>17</v>
      </c>
      <c r="D22" s="1">
        <v>80</v>
      </c>
      <c r="E22" s="1">
        <v>70</v>
      </c>
      <c r="F22" s="41">
        <v>60</v>
      </c>
      <c r="G22" s="1">
        <v>90</v>
      </c>
    </row>
    <row r="23" spans="2:10" x14ac:dyDescent="0.4">
      <c r="B23" s="1" t="s">
        <v>58</v>
      </c>
      <c r="C23" s="1" t="s">
        <v>24</v>
      </c>
      <c r="D23" s="1">
        <v>89</v>
      </c>
      <c r="E23" s="1">
        <v>65</v>
      </c>
      <c r="F23" s="41">
        <v>99</v>
      </c>
      <c r="G23" s="1">
        <v>96</v>
      </c>
    </row>
    <row r="24" spans="2:10" x14ac:dyDescent="0.4">
      <c r="B24" s="1" t="s">
        <v>48</v>
      </c>
      <c r="C24" s="1" t="s">
        <v>18</v>
      </c>
      <c r="D24" s="1">
        <v>30.999999999999744</v>
      </c>
      <c r="E24" s="1">
        <v>77</v>
      </c>
      <c r="F24" s="41">
        <v>75</v>
      </c>
      <c r="G24" s="1">
        <v>71</v>
      </c>
    </row>
    <row r="25" spans="2:10" x14ac:dyDescent="0.4">
      <c r="B25" s="1" t="s">
        <v>28</v>
      </c>
      <c r="C25" s="1" t="s">
        <v>17</v>
      </c>
      <c r="D25" s="1">
        <v>85</v>
      </c>
      <c r="E25" s="1">
        <v>92</v>
      </c>
      <c r="F25" s="41">
        <v>62</v>
      </c>
      <c r="G25" s="1">
        <v>91</v>
      </c>
      <c r="J25" t="s">
        <v>167</v>
      </c>
    </row>
    <row r="26" spans="2:10" x14ac:dyDescent="0.4">
      <c r="B26" s="1" t="s">
        <v>51</v>
      </c>
      <c r="C26" s="1" t="s">
        <v>18</v>
      </c>
      <c r="D26" s="1">
        <v>50</v>
      </c>
      <c r="E26" s="1">
        <v>59</v>
      </c>
      <c r="F26" s="41">
        <v>50</v>
      </c>
      <c r="G26" s="1">
        <v>86</v>
      </c>
    </row>
    <row r="27" spans="2:10" x14ac:dyDescent="0.4">
      <c r="B27" s="1" t="s">
        <v>43</v>
      </c>
      <c r="C27" s="1" t="s">
        <v>17</v>
      </c>
      <c r="D27" s="1">
        <v>82</v>
      </c>
      <c r="E27" s="1">
        <v>99</v>
      </c>
      <c r="F27" s="41">
        <v>66</v>
      </c>
      <c r="G27" s="1">
        <v>89</v>
      </c>
    </row>
  </sheetData>
  <sortState ref="B3:F27">
    <sortCondition ref="B4:B27"/>
  </sortState>
  <phoneticPr fontId="2" type="noConversion"/>
  <conditionalFormatting sqref="G3:G27">
    <cfRule type="colorScale" priority="2">
      <colorScale>
        <cfvo type="min"/>
        <cfvo type="num" val="70"/>
        <cfvo type="max"/>
        <color rgb="FFF8696B"/>
        <color theme="0"/>
        <color rgb="FF0070C0"/>
      </colorScale>
    </cfRule>
    <cfRule type="colorScale" priority="1">
      <colorScale>
        <cfvo type="min"/>
        <cfvo type="num" val="70"/>
        <cfvo type="max"/>
        <color rgb="FFF8696B"/>
        <color theme="0"/>
        <color rgb="FF0070C0"/>
      </colorScale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7" r:id="rId4" name="Button 3">
              <controlPr defaultSize="0" print="0" autoFill="0" autoPict="0" macro="[0]!서식설정">
                <anchor moveWithCells="1" sizeWithCells="1">
                  <from>
                    <xdr:col>7</xdr:col>
                    <xdr:colOff>205740</xdr:colOff>
                    <xdr:row>1</xdr:row>
                    <xdr:rowOff>0</xdr:rowOff>
                  </from>
                  <to>
                    <xdr:col>9</xdr:col>
                    <xdr:colOff>30480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Button 4">
              <controlPr defaultSize="0" print="0" autoFill="0" autoPict="0" macro="[0]!그래프보기">
                <anchor moveWithCells="1" sizeWithCells="1">
                  <from>
                    <xdr:col>8</xdr:col>
                    <xdr:colOff>15240</xdr:colOff>
                    <xdr:row>3</xdr:row>
                    <xdr:rowOff>0</xdr:rowOff>
                  </from>
                  <to>
                    <xdr:col>9</xdr:col>
                    <xdr:colOff>15240</xdr:colOff>
                    <xdr:row>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K12"/>
  <sheetViews>
    <sheetView workbookViewId="0">
      <selection activeCell="J19" sqref="J19"/>
    </sheetView>
  </sheetViews>
  <sheetFormatPr defaultRowHeight="17.399999999999999" x14ac:dyDescent="0.4"/>
  <cols>
    <col min="1" max="1" width="3.3984375" customWidth="1"/>
    <col min="3" max="3" width="9.09765625" bestFit="1" customWidth="1"/>
    <col min="4" max="5" width="9.3984375" bestFit="1" customWidth="1"/>
    <col min="6" max="6" width="9.09765625" bestFit="1" customWidth="1"/>
    <col min="8" max="8" width="10.59765625" bestFit="1" customWidth="1"/>
  </cols>
  <sheetData>
    <row r="1" spans="2:11" x14ac:dyDescent="0.4">
      <c r="B1" s="8"/>
    </row>
    <row r="2" spans="2:11" x14ac:dyDescent="0.4">
      <c r="B2" s="9" t="s">
        <v>152</v>
      </c>
    </row>
    <row r="3" spans="2:11" x14ac:dyDescent="0.4"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H3" s="10"/>
    </row>
    <row r="4" spans="2:11" x14ac:dyDescent="0.4">
      <c r="B4" s="1" t="s">
        <v>158</v>
      </c>
      <c r="C4" s="7">
        <v>394024</v>
      </c>
      <c r="D4" s="7">
        <v>150352</v>
      </c>
      <c r="E4" s="7">
        <v>103327</v>
      </c>
      <c r="F4" s="7">
        <v>395028</v>
      </c>
      <c r="H4" s="11"/>
      <c r="I4" s="11"/>
      <c r="J4" s="11"/>
      <c r="K4" s="11"/>
    </row>
    <row r="5" spans="2:11" x14ac:dyDescent="0.4">
      <c r="B5" s="1" t="s">
        <v>159</v>
      </c>
      <c r="C5" s="7">
        <v>211102</v>
      </c>
      <c r="D5" s="7">
        <v>239653</v>
      </c>
      <c r="E5" s="7">
        <v>307154</v>
      </c>
      <c r="F5" s="7">
        <v>201975</v>
      </c>
    </row>
    <row r="6" spans="2:11" x14ac:dyDescent="0.4">
      <c r="B6" s="1" t="s">
        <v>160</v>
      </c>
      <c r="C6" s="7">
        <v>174308</v>
      </c>
      <c r="D6" s="7">
        <v>175487</v>
      </c>
      <c r="E6" s="7">
        <v>187987</v>
      </c>
      <c r="F6" s="7">
        <v>178226</v>
      </c>
    </row>
    <row r="7" spans="2:11" x14ac:dyDescent="0.4">
      <c r="B7" s="1" t="s">
        <v>161</v>
      </c>
      <c r="C7" s="12">
        <f>AVERAGE(C4:C6)</f>
        <v>259811.33333333334</v>
      </c>
      <c r="D7" s="12">
        <f t="shared" ref="D7:F7" si="0">AVERAGE(D4:D6)</f>
        <v>188497.33333333334</v>
      </c>
      <c r="E7" s="12">
        <f t="shared" si="0"/>
        <v>199489.33333333334</v>
      </c>
      <c r="F7" s="12">
        <f t="shared" si="0"/>
        <v>258409.66666666666</v>
      </c>
    </row>
    <row r="8" spans="2:11" x14ac:dyDescent="0.4">
      <c r="B8" s="1" t="s">
        <v>162</v>
      </c>
      <c r="C8" s="12">
        <f>SUM(C4:C6)</f>
        <v>779434</v>
      </c>
      <c r="D8" s="12">
        <f t="shared" ref="D8:F8" si="1">SUM(D4:D6)</f>
        <v>565492</v>
      </c>
      <c r="E8" s="12">
        <f t="shared" si="1"/>
        <v>598468</v>
      </c>
      <c r="F8" s="12">
        <f t="shared" si="1"/>
        <v>775229</v>
      </c>
    </row>
    <row r="10" spans="2:11" x14ac:dyDescent="0.4">
      <c r="C10" s="11"/>
    </row>
    <row r="11" spans="2:11" x14ac:dyDescent="0.4">
      <c r="C11" s="11"/>
    </row>
    <row r="12" spans="2:11" x14ac:dyDescent="0.4">
      <c r="C12" s="11"/>
    </row>
  </sheetData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H20"/>
  <sheetViews>
    <sheetView workbookViewId="0">
      <selection activeCell="D11" sqref="D11"/>
    </sheetView>
  </sheetViews>
  <sheetFormatPr defaultRowHeight="17.399999999999999" x14ac:dyDescent="0.4"/>
  <cols>
    <col min="3" max="3" width="10.69921875" customWidth="1"/>
    <col min="4" max="5" width="13" bestFit="1" customWidth="1"/>
    <col min="6" max="6" width="10.59765625" customWidth="1"/>
    <col min="7" max="7" width="13" customWidth="1"/>
  </cols>
  <sheetData>
    <row r="1" spans="1:8" x14ac:dyDescent="0.4">
      <c r="A1" t="s">
        <v>5</v>
      </c>
      <c r="B1" s="32" t="s">
        <v>177</v>
      </c>
      <c r="H1" t="s">
        <v>165</v>
      </c>
    </row>
    <row r="2" spans="1:8" x14ac:dyDescent="0.4">
      <c r="A2" s="1" t="s">
        <v>0</v>
      </c>
      <c r="B2" s="1" t="s">
        <v>1</v>
      </c>
      <c r="C2" s="1" t="s">
        <v>168</v>
      </c>
      <c r="D2" s="1" t="s">
        <v>2</v>
      </c>
      <c r="E2" s="1" t="s">
        <v>3</v>
      </c>
      <c r="F2" s="1" t="s">
        <v>4</v>
      </c>
      <c r="H2" s="1" t="s">
        <v>2</v>
      </c>
    </row>
    <row r="3" spans="1:8" x14ac:dyDescent="0.4">
      <c r="A3" s="2" t="s">
        <v>178</v>
      </c>
      <c r="B3" s="2" t="s">
        <v>179</v>
      </c>
      <c r="C3" s="2">
        <v>850</v>
      </c>
      <c r="D3" s="2" t="s">
        <v>170</v>
      </c>
      <c r="E3" s="2" t="s">
        <v>180</v>
      </c>
      <c r="F3" s="2" t="s">
        <v>181</v>
      </c>
      <c r="H3" s="1" t="s">
        <v>169</v>
      </c>
    </row>
    <row r="4" spans="1:8" x14ac:dyDescent="0.4">
      <c r="A4" s="2" t="s">
        <v>182</v>
      </c>
      <c r="B4" s="2" t="s">
        <v>163</v>
      </c>
      <c r="C4" s="2">
        <v>640</v>
      </c>
      <c r="D4" s="2" t="s">
        <v>175</v>
      </c>
      <c r="E4" s="2" t="s">
        <v>180</v>
      </c>
      <c r="F4" s="2" t="s">
        <v>183</v>
      </c>
      <c r="H4" s="1" t="s">
        <v>170</v>
      </c>
    </row>
    <row r="5" spans="1:8" x14ac:dyDescent="0.4">
      <c r="A5" s="2"/>
      <c r="B5" s="2"/>
      <c r="C5" s="2"/>
      <c r="D5" s="2"/>
      <c r="E5" s="2"/>
      <c r="F5" s="2"/>
      <c r="H5" s="1" t="s">
        <v>171</v>
      </c>
    </row>
    <row r="6" spans="1:8" x14ac:dyDescent="0.4">
      <c r="A6" s="2"/>
      <c r="B6" s="2"/>
      <c r="C6" s="2"/>
      <c r="D6" s="2"/>
      <c r="E6" s="2"/>
      <c r="F6" s="2"/>
      <c r="H6" s="1" t="s">
        <v>172</v>
      </c>
    </row>
    <row r="7" spans="1:8" x14ac:dyDescent="0.4">
      <c r="A7" s="2"/>
      <c r="B7" s="2"/>
      <c r="C7" s="2"/>
      <c r="D7" s="2"/>
      <c r="E7" s="2"/>
      <c r="F7" s="2"/>
      <c r="H7" s="1" t="s">
        <v>173</v>
      </c>
    </row>
    <row r="8" spans="1:8" x14ac:dyDescent="0.4">
      <c r="A8" s="2"/>
      <c r="B8" s="2"/>
      <c r="C8" s="2"/>
      <c r="D8" s="2"/>
      <c r="E8" s="2"/>
      <c r="F8" s="2"/>
      <c r="H8" s="1" t="s">
        <v>174</v>
      </c>
    </row>
    <row r="9" spans="1:8" x14ac:dyDescent="0.4">
      <c r="A9" s="2"/>
      <c r="B9" s="2"/>
      <c r="C9" s="2"/>
      <c r="D9" s="2"/>
      <c r="E9" s="2"/>
      <c r="F9" s="2"/>
      <c r="H9" s="1" t="s">
        <v>176</v>
      </c>
    </row>
    <row r="10" spans="1:8" x14ac:dyDescent="0.4">
      <c r="A10" s="2"/>
      <c r="B10" s="2"/>
      <c r="C10" s="2"/>
      <c r="D10" s="2"/>
      <c r="E10" s="2"/>
      <c r="F10" s="2"/>
    </row>
    <row r="11" spans="1:8" x14ac:dyDescent="0.4">
      <c r="A11" s="2"/>
      <c r="B11" s="2"/>
      <c r="C11" s="2"/>
      <c r="D11" s="2"/>
      <c r="E11" s="2"/>
      <c r="F11" s="2"/>
    </row>
    <row r="12" spans="1:8" x14ac:dyDescent="0.4">
      <c r="A12" s="2"/>
      <c r="B12" s="2"/>
      <c r="C12" s="2"/>
      <c r="D12" s="2"/>
      <c r="E12" s="2"/>
      <c r="F12" s="2"/>
    </row>
    <row r="13" spans="1:8" x14ac:dyDescent="0.4">
      <c r="A13" s="2"/>
      <c r="B13" s="2"/>
      <c r="C13" s="2"/>
      <c r="D13" s="2"/>
      <c r="E13" s="2"/>
      <c r="F13" s="2"/>
    </row>
    <row r="14" spans="1:8" x14ac:dyDescent="0.4">
      <c r="A14" s="2"/>
      <c r="B14" s="2"/>
      <c r="C14" s="2"/>
      <c r="D14" s="2"/>
      <c r="E14" s="2"/>
      <c r="F14" s="2"/>
    </row>
    <row r="15" spans="1:8" x14ac:dyDescent="0.4">
      <c r="A15" s="2"/>
      <c r="B15" s="2"/>
      <c r="C15" s="2"/>
      <c r="D15" s="2"/>
      <c r="E15" s="2"/>
      <c r="F15" s="2"/>
    </row>
    <row r="16" spans="1:8" x14ac:dyDescent="0.4">
      <c r="A16" s="2"/>
      <c r="B16" s="2"/>
      <c r="C16" s="2"/>
      <c r="D16" s="2"/>
      <c r="E16" s="2"/>
      <c r="F16" s="2"/>
    </row>
    <row r="17" spans="1:6" x14ac:dyDescent="0.4">
      <c r="A17" s="2"/>
      <c r="B17" s="2"/>
      <c r="C17" s="2"/>
      <c r="D17" s="2"/>
      <c r="E17" s="2"/>
      <c r="F17" s="2"/>
    </row>
    <row r="18" spans="1:6" x14ac:dyDescent="0.4">
      <c r="A18" s="2"/>
      <c r="B18" s="2"/>
      <c r="C18" s="2"/>
      <c r="D18" s="2"/>
      <c r="E18" s="2"/>
      <c r="F18" s="2"/>
    </row>
    <row r="19" spans="1:6" x14ac:dyDescent="0.4">
      <c r="A19" s="2"/>
      <c r="B19" s="2"/>
      <c r="C19" s="2"/>
      <c r="D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" name="cmd서류전형">
          <controlPr defaultSize="0" autoLine="0" autoPict="0" r:id="rId4">
            <anchor moveWithCells="1">
              <from>
                <xdr:col>6</xdr:col>
                <xdr:colOff>99060</xdr:colOff>
                <xdr:row>0</xdr:row>
                <xdr:rowOff>45720</xdr:rowOff>
              </from>
              <to>
                <xdr:col>6</xdr:col>
                <xdr:colOff>883920</xdr:colOff>
                <xdr:row>2</xdr:row>
                <xdr:rowOff>152400</xdr:rowOff>
              </to>
            </anchor>
          </controlPr>
        </control>
      </mc:Choice>
      <mc:Fallback>
        <control shapeId="10241" r:id="rId3" name="cmd서류전형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정회상</cp:lastModifiedBy>
  <cp:lastPrinted>2026-02-24T15:07:19Z</cp:lastPrinted>
  <dcterms:created xsi:type="dcterms:W3CDTF">2023-05-30T06:41:20Z</dcterms:created>
  <dcterms:modified xsi:type="dcterms:W3CDTF">2026-02-26T02:10:26Z</dcterms:modified>
</cp:coreProperties>
</file>