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실기\03 최신기출문제\08 23년상시04\"/>
    </mc:Choice>
  </mc:AlternateContent>
  <xr:revisionPtr revIDLastSave="0" documentId="13_ncr:1_{F70827C5-D489-48D6-B195-B8A0934AE268}" xr6:coauthVersionLast="47" xr6:coauthVersionMax="47" xr10:uidLastSave="{00000000-0000-0000-0000-000000000000}"/>
  <bookViews>
    <workbookView xWindow="-120" yWindow="-120" windowWidth="25440" windowHeight="15390" tabRatio="785" activeTab="5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eta.T" hidden="1" xlm="1">#NAME?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1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O4" i="3" a="1"/>
  <c r="O4" i="3" s="1"/>
  <c r="O5" i="3" a="1"/>
  <c r="O5" i="3"/>
  <c r="O6" i="3" a="1"/>
  <c r="O6" i="3"/>
  <c r="N5" i="3" a="1"/>
  <c r="N5" i="3" s="1"/>
  <c r="N6" i="3" a="1"/>
  <c r="N6" i="3" s="1"/>
  <c r="N4" i="3" a="1"/>
  <c r="N4" i="3" s="1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M11" i="3" a="1"/>
  <c r="M11" i="3" s="1"/>
  <c r="M12" i="3" a="1"/>
  <c r="M12" i="3" s="1"/>
  <c r="M10" i="3" a="1"/>
  <c r="M10" i="3" s="1"/>
  <c r="L16" i="3" l="1"/>
  <c r="O16" i="3"/>
  <c r="F8" i="7" l="1"/>
  <c r="E8" i="7"/>
  <c r="D8" i="7"/>
  <c r="C8" i="7"/>
  <c r="F7" i="7"/>
  <c r="E7" i="7"/>
  <c r="D7" i="7"/>
  <c r="C7" i="7"/>
  <c r="J7" i="3" a="1"/>
  <c r="J10" i="3" a="1"/>
  <c r="J13" i="3" a="1"/>
  <c r="J16" i="3" a="1"/>
  <c r="J19" i="3" a="1"/>
  <c r="J22" i="3" a="1"/>
  <c r="J25" i="3" a="1"/>
  <c r="J28" i="3" a="1"/>
  <c r="J5" i="3" a="1"/>
  <c r="J8" i="3" a="1"/>
  <c r="J11" i="3" a="1"/>
  <c r="J14" i="3" a="1"/>
  <c r="J17" i="3" a="1"/>
  <c r="J20" i="3" a="1"/>
  <c r="J23" i="3" a="1"/>
  <c r="J26" i="3" a="1"/>
  <c r="J29" i="3" a="1"/>
  <c r="J6" i="3" a="1"/>
  <c r="J9" i="3" a="1"/>
  <c r="J12" i="3" a="1"/>
  <c r="J15" i="3" a="1"/>
  <c r="J18" i="3" a="1"/>
  <c r="J21" i="3" a="1"/>
  <c r="J24" i="3" a="1"/>
  <c r="J27" i="3" a="1"/>
  <c r="J30" i="3" a="1"/>
  <c r="J4" i="3" a="1"/>
  <c r="J30" i="3" l="1"/>
  <c r="J27" i="3"/>
  <c r="J24" i="3"/>
  <c r="J21" i="3"/>
  <c r="J18" i="3"/>
  <c r="J15" i="3"/>
  <c r="J12" i="3"/>
  <c r="J9" i="3"/>
  <c r="J6" i="3"/>
  <c r="J29" i="3"/>
  <c r="J26" i="3"/>
  <c r="J23" i="3"/>
  <c r="J20" i="3"/>
  <c r="J17" i="3"/>
  <c r="J14" i="3"/>
  <c r="J11" i="3"/>
  <c r="J8" i="3"/>
  <c r="J5" i="3"/>
  <c r="J28" i="3"/>
  <c r="J25" i="3"/>
  <c r="J22" i="3"/>
  <c r="J19" i="3"/>
  <c r="J16" i="3"/>
  <c r="J13" i="3"/>
  <c r="J10" i="3"/>
  <c r="J7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6F3D4102-824E-4CF0-8F65-811642037DF3}" name="MS Access Database_Query1" type="1" refreshedVersion="8" background="1">
    <dbPr connection="DSN=MS Access Database;DBQ=C:\길벗컴활1급_실기\03 최신기출문제\08 23년상시04\상반기진료.accdb;DefaultDir=C:\길벗컴활1급_실기\03 최신기출문제\08 23년상시04;DriverId=25;FIL=MS Access;MaxBufferSize=2048;PageTimeout=5;" command="SELECT 진료내역.성별, 진료내역.진료과목, 진료내역.진료일, 진료내역.진료비_x000d__x000a_FROM 진료내역 진료내역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<sst xmlns="http://schemas.openxmlformats.org/spreadsheetml/2006/main" count="612" uniqueCount="286">
  <si>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</si>
  <si>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</si>
  <si>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</si>
  <si>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</si>
  <si>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</si>
  <si>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</si>
  <si>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</si>
  <si>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</si>
  <si>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</si>
  <si>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</si>
  <si>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</si>
  <si>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</si>
  <si>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</si>
  <si>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</si>
  <si>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</si>
  <si>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</si>
  <si>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</si>
  <si>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</si>
  <si>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</si>
  <si>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</si>
  <si>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</si>
  <si>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</si>
  <si>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</si>
  <si>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</si>
  <si>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</si>
  <si>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</si>
  <si>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</si>
  <si>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</si>
  <si>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</si>
  <si>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</si>
  <si>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</si>
  <si>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</si>
  <si>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</si>
  <si>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</si>
  <si>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</si>
  <si>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</si>
  <si>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</si>
  <si>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</si>
  <si>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</si>
  <si>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</si>
  <si>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</si>
  <si>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</si>
  <si>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</si>
  <si>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</si>
  <si>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</si>
  <si>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</si>
  <si>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</si>
  <si>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</si>
  <si>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</si>
  <si>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</si>
  <si>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</si>
  <si>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</si>
  <si>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</si>
  <si>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</si>
  <si>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</si>
  <si>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</si>
  <si>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</si>
  <si>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</si>
  <si>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</si>
  <si>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</si>
  <si>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</si>
  <si>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</si>
  <si>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</si>
  <si>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</si>
  <si>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</si>
  <si>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</si>
  <si>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</si>
  <si>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</si>
  <si>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</si>
  <si>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</si>
  <si>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</si>
  <si>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</si>
  <si>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</si>
  <si>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</si>
  <si>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</si>
  <si>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</si>
  <si>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</si>
  <si>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</si>
  <si>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</si>
  <si>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</si>
  <si>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</si>
  <si>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</si>
  <si>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</si>
  <si>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</si>
  <si>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</si>
  <si>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</si>
  <si>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</si>
  <si>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</si>
  <si>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</si>
  <si>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</si>
  <si>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</si>
  <si>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</si>
  <si>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</si>
  <si>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</si>
  <si>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</si>
  <si>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</si>
  <si>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</si>
  <si>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</si>
  <si>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</si>
  <si>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</si>
  <si>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</si>
  <si>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</si>
  <si>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</si>
  <si>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</si>
  <si>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</si>
  <si>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</si>
  <si>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</si>
  <si>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</si>
  <si>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</si>
  <si>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</si>
  <si>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</si>
  <si>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</si>
  <si>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</si>
  <si>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</si>
  <si>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</si>
  <si>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</si>
  <si>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</si>
  <si>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</si>
  <si>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</si>
  <si>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</si>
  <si>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</si>
  <si>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</si>
  <si>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</si>
  <si>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</si>
  <si>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</si>
  <si>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</si>
  <si>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</si>
  <si>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</si>
  <si>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</si>
  <si>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</si>
  <si>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</si>
  <si>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</si>
  <si>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</si>
  <si>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</si>
  <si>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</si>
  <si>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</si>
  <si>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</si>
  <si>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</si>
  <si>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</si>
  <si>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</si>
  <si>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</si>
  <si>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</si>
  <si>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</si>
  <si>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</si>
  <si>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</si>
  <si>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</si>
  <si>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</si>
  <si>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</si>
  <si>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</si>
  <si>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</si>
  <si>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</si>
  <si>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</si>
  <si>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</si>
  <si>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</si>
  <si>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</si>
  <si>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</si>
  <si>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</si>
  <si>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</si>
  <si>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</si>
  <si>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</si>
  <si>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</si>
  <si>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</si>
  <si>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</si>
  <si>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</si>
  <si>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</si>
  <si>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</si>
  <si>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</si>
  <si>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</si>
  <si>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</si>
  <si>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</si>
  <si>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</si>
  <si>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</si>
  <si>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</si>
  <si>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</si>
  <si>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</si>
  <si>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</si>
  <si>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</si>
  <si>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</si>
  <si>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</si>
  <si>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</si>
  <si>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</si>
  <si>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</si>
  <si>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</si>
  <si>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</si>
  <si>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</si>
  <si>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</si>
  <si>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</si>
  <si>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</si>
  <si>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</si>
  <si>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</si>
  <si>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</si>
  <si>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환자코드</t>
  </si>
  <si>
    <t>성명</t>
  </si>
  <si>
    <t>생년월일</t>
  </si>
  <si>
    <t>성별</t>
  </si>
  <si>
    <t>진료과목</t>
  </si>
  <si>
    <t>담당의사</t>
  </si>
  <si>
    <t>진료일</t>
  </si>
  <si>
    <t>진료시간</t>
  </si>
  <si>
    <t>진료비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</si>
  <si>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</si>
  <si>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</si>
  <si>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</si>
  <si>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</si>
  <si>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</si>
  <si>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</si>
  <si>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</si>
  <si>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</si>
  <si>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</si>
  <si>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</si>
  <si>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</si>
  <si>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</si>
  <si>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</si>
  <si>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</si>
  <si>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</si>
  <si>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</si>
  <si>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</si>
  <si>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</si>
  <si>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</si>
  <si>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</si>
  <si>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</si>
  <si>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</si>
  <si>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</si>
  <si>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</si>
  <si>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</si>
  <si>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</si>
  <si>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</si>
  <si>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</si>
  <si>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</si>
  <si>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</si>
  <si>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</si>
  <si>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</si>
  <si>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</si>
  <si>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</si>
  <si>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</si>
  <si>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</si>
  <si>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</si>
  <si>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</si>
  <si>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</si>
  <si>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</si>
  <si>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</si>
  <si>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</si>
  <si>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</si>
  <si>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</si>
  <si>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</si>
  <si>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</si>
  <si>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</si>
  <si>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</si>
  <si>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</si>
  <si>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</si>
  <si>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</si>
  <si>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</si>
  <si>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</si>
  <si>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</si>
  <si>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</si>
  <si>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</si>
  <si>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</si>
  <si>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</si>
  <si>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</si>
  <si>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</si>
  <si>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</si>
  <si>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</si>
  <si>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</si>
  <si>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</si>
  <si>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</si>
  <si>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</si>
  <si>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</si>
  <si>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</si>
  <si>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</si>
  <si>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</si>
  <si>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</si>
  <si>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</si>
  <si>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</si>
  <si>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진료비</t>
    <phoneticPr fontId="2" type="noConversion"/>
  </si>
  <si>
    <t>진료과목</t>
    <phoneticPr fontId="2" type="noConversion"/>
  </si>
  <si>
    <t>*외과</t>
    <phoneticPr fontId="2" type="noConversion"/>
  </si>
  <si>
    <t>(모두)</t>
  </si>
  <si>
    <t>총합계</t>
  </si>
  <si>
    <t>최대 : 진료비</t>
  </si>
  <si>
    <t>1월</t>
  </si>
  <si>
    <t>2월</t>
  </si>
  <si>
    <t>3월</t>
  </si>
  <si>
    <t>4월</t>
  </si>
  <si>
    <t>12월</t>
  </si>
  <si>
    <t>5월</t>
  </si>
  <si>
    <t>&gt;=80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</si>
</sst>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80" formatCode="[&gt;=90]&quot;♣&quot;00;[Red][=0]&quot;※&quot;;00;[Blue]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77" fontId="0" fillId="5" borderId="1" xfId="0" applyNumberFormat="1" applyFill="1" applyBorder="1" applyAlignment="1">
      <alignment horizontal="center" vertical="center"/>
    </xf>
    <xf numFmtId="0" fontId="6" fillId="0" borderId="0" xfId="0" applyFont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6">
    <dxf>
      <alignment horizontal="center"/>
    </dxf>
    <dxf>
      <font>
        <b val="0"/>
        <i/>
        <color rgb="FFFF0000"/>
      </font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인문계열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6D-44D5-A14B-91DB109550B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v>자연계열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Lit>
              <c:ptCount val="4"/>
              <c:pt idx="0">
                <c:v>국어</c:v>
              </c:pt>
              <c:pt idx="1">
                <c:v>수리 가형</c:v>
              </c:pt>
              <c:pt idx="2">
                <c:v>수리 나형</c:v>
              </c:pt>
              <c:pt idx="3">
                <c:v>영어</c:v>
              </c:pt>
            </c:strLit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1265" name="Butto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5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3</xdr:row>
          <xdr:rowOff>0</xdr:rowOff>
        </xdr:from>
        <xdr:to>
          <xdr:col>9</xdr:col>
          <xdr:colOff>0</xdr:colOff>
          <xdr:row>5</xdr:row>
          <xdr:rowOff>0</xdr:rowOff>
        </xdr:to>
        <xdr:sp macro="" textlink="">
          <xdr:nvSpPr>
            <xdr:cNvPr id="11266" name="Butto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5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468" refreshedDate="45826.768663078707" backgroundQuery="1" createdVersion="8" refreshedVersion="8" minRefreshableVersion="3" recordCount="28" xr:uid="{3622D3A0-B78E-4B51-A9BD-0B298253AC6D}">
  <cacheSource type="external" connectionId="2"/>
  <cacheFields count="5">
    <cacheField name="성별" numFmtId="0" sqlType="-9">
      <sharedItems count="2">
        <s v="여"/>
        <s v="남"/>
      </sharedItems>
    </cacheField>
    <cacheField name="진료과목" numFmtId="0" sqlType="-9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진료일" numFmtId="0" sqlType="11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4"/>
    </cacheField>
    <cacheField name="진료비" numFmtId="0" sqlType="8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2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</r>
  <r>
    <x v="1"/>
    <x v="1"/>
    <x v="1"/>
    <x v="1"/>
  </r>
  <r>
    <x v="0"/>
    <x v="2"/>
    <x v="2"/>
    <x v="2"/>
  </r>
  <r>
    <x v="1"/>
    <x v="3"/>
    <x v="3"/>
    <x v="3"/>
  </r>
  <r>
    <x v="1"/>
    <x v="1"/>
    <x v="4"/>
    <x v="4"/>
  </r>
  <r>
    <x v="1"/>
    <x v="4"/>
    <x v="5"/>
    <x v="5"/>
  </r>
  <r>
    <x v="1"/>
    <x v="2"/>
    <x v="6"/>
    <x v="6"/>
  </r>
  <r>
    <x v="0"/>
    <x v="1"/>
    <x v="7"/>
    <x v="7"/>
  </r>
  <r>
    <x v="1"/>
    <x v="2"/>
    <x v="8"/>
    <x v="8"/>
  </r>
  <r>
    <x v="1"/>
    <x v="5"/>
    <x v="9"/>
    <x v="9"/>
  </r>
  <r>
    <x v="0"/>
    <x v="4"/>
    <x v="10"/>
    <x v="10"/>
  </r>
  <r>
    <x v="0"/>
    <x v="0"/>
    <x v="11"/>
    <x v="11"/>
  </r>
  <r>
    <x v="1"/>
    <x v="6"/>
    <x v="12"/>
    <x v="5"/>
  </r>
  <r>
    <x v="0"/>
    <x v="7"/>
    <x v="13"/>
    <x v="8"/>
  </r>
  <r>
    <x v="0"/>
    <x v="1"/>
    <x v="2"/>
    <x v="12"/>
  </r>
  <r>
    <x v="1"/>
    <x v="2"/>
    <x v="14"/>
    <x v="13"/>
  </r>
  <r>
    <x v="0"/>
    <x v="7"/>
    <x v="1"/>
    <x v="14"/>
  </r>
  <r>
    <x v="0"/>
    <x v="6"/>
    <x v="15"/>
    <x v="15"/>
  </r>
  <r>
    <x v="1"/>
    <x v="0"/>
    <x v="16"/>
    <x v="16"/>
  </r>
  <r>
    <x v="0"/>
    <x v="3"/>
    <x v="17"/>
    <x v="17"/>
  </r>
  <r>
    <x v="0"/>
    <x v="7"/>
    <x v="18"/>
    <x v="2"/>
  </r>
  <r>
    <x v="1"/>
    <x v="3"/>
    <x v="19"/>
    <x v="18"/>
  </r>
  <r>
    <x v="1"/>
    <x v="4"/>
    <x v="20"/>
    <x v="19"/>
  </r>
  <r>
    <x v="1"/>
    <x v="5"/>
    <x v="2"/>
    <x v="20"/>
  </r>
  <r>
    <x v="1"/>
    <x v="6"/>
    <x v="21"/>
    <x v="13"/>
  </r>
  <r>
    <x v="1"/>
    <x v="2"/>
    <x v="22"/>
    <x v="5"/>
  </r>
  <r>
    <x v="0"/>
    <x v="7"/>
    <x v="23"/>
    <x v="20"/>
  </r>
  <r>
    <x v="1"/>
    <x v="5"/>
    <x v="24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A979CC-32AA-47E9-A9D6-0D159B9B1941}" name="피벗 테이블2" cacheId="7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5"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name="진료일1"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dataField="1" compact="0" showAll="0"/>
    <pivotField name="진료일"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0"/>
    <field x="4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1" hier="-1"/>
  </pageFields>
  <dataFields count="1">
    <dataField name="최대 : 진료비" fld="3" subtotal="max" baseField="0" baseItem="0" numFmtId="41"/>
  </dataFields>
  <formats count="5">
    <format dxfId="5">
      <pivotArea dataOnly="0" labelOnly="1" outline="0" axis="axisValues" fieldPosition="0"/>
    </format>
    <format dxfId="4">
      <pivotArea field="0" type="button" dataOnly="0" labelOnly="1" outline="0" axis="axisRow" fieldPosition="0"/>
    </format>
    <format dxfId="3">
      <pivotArea field="0" type="button" dataOnly="0" labelOnly="1" outline="0" axis="axisRow" fieldPosition="0"/>
    </format>
    <format dxfId="2">
      <pivotArea dataOnly="0" labelOnly="1" outline="0" fieldPosition="0">
        <references count="1">
          <reference field="0" count="1">
            <x v="0"/>
          </reference>
        </references>
      </pivotArea>
    </format>
    <format dxfId="0">
      <pivotArea field="4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3" workbookViewId="0">
      <selection activeCell="P20" sqref="P20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6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13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  <c r="J17" s="7"/>
      <c r="K17" s="7"/>
      <c r="L17" s="7"/>
      <c r="M17" s="7"/>
    </row>
    <row r="18" spans="2:13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  <c r="J18" s="7"/>
      <c r="K18" s="7"/>
      <c r="L18" s="7"/>
      <c r="M18" s="7"/>
    </row>
    <row r="19" spans="2:13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  <c r="J19" s="7"/>
      <c r="K19" s="7"/>
      <c r="L19" s="7"/>
      <c r="M19" s="7"/>
    </row>
    <row r="20" spans="2:13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  <c r="J20" s="7"/>
      <c r="K20" s="7"/>
      <c r="L20" s="7"/>
      <c r="M20" s="7"/>
    </row>
    <row r="21" spans="2:13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  <c r="J21" s="7"/>
      <c r="K21" s="7"/>
      <c r="L21" s="7"/>
      <c r="M21" s="7"/>
    </row>
    <row r="22" spans="2:13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  <c r="J22" s="7"/>
      <c r="K22" s="7"/>
      <c r="L22" s="7"/>
      <c r="M22" s="7"/>
    </row>
    <row r="23" spans="2:13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13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13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13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13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13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13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13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13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13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1" priority="1">
      <formula>OR(_xlfn.RANK.EQ($G4,$G$4:$G$35)&lt;=3,_xlfn.RANK.EQ($G4,$G$4:$G$35,1)&lt;=3)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zoomScaleNormal="100" workbookViewId="0">
      <selection activeCell="D17" sqref="D17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Q11" sqref="Q11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IFERROR(AVERAGE(IF(($M4=MID($B$4:$B$30,3,1))*(N$3=$C$4:$C$30),$E$4:$E$30)),"")</f>
        <v>80</v>
      </c>
      <c r="O4" s="2">
        <f t="array" ref="O4">IFERROR(AVERAGE(IF(($M4=MID($B$4:$B$30,3,1))*(O$3=$C$4:$C$30),$E$4:$E$30)),"")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IFERROR(AVERAGE(IF(($M5=MID($B$4:$B$30,3,1))*(N$3=$C$4:$C$30),$E$4:$E$30)),"")</f>
        <v/>
      </c>
      <c r="O5" s="2">
        <f t="array" ref="O5">IFERROR(AVERAGE(IF(($M5=MID($B$4:$B$30,3,1))*(O$3=$C$4:$C$30),$E$4:$E$30)),"")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IFERROR(AVERAGE(IF(($M6=MID($B$4:$B$30,3,1))*(N$3=$C$4:$C$30),$E$4:$E$30)),"")</f>
        <v>82</v>
      </c>
      <c r="O6" s="2">
        <f t="array" ref="O6">IFERROR(AVERAGE(IF(($M6=MID($B$4:$B$30,3,1))*(O$3=$C$4:$C$30),$E$4:$E$30)),"")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INDEX($B$4:$B$30,MATCH(MAX(($L10=$C$4:$C$30)*(M$9=$H$4:$H$30)*$F$4:$F$30),($L10=$C$4:$C$30)*(M$9=$H$4:$H$30)*$F$4:$F$30,0))</f>
        <v>03M262</v>
      </c>
      <c r="N10" s="1" t="str">
        <f t="array" ref="N10">INDEX($B$4:$B$30,MATCH(MAX(($L10=$C$4:$C$30)*(N$9=$H$4:$H$30)*$F$4:$F$30),($L10=$C$4:$C$30)*(N$9=$H$4:$H$30)*$F$4:$F$30,0))</f>
        <v>03M254</v>
      </c>
      <c r="O10" s="1" t="str">
        <f t="array" ref="O10">INDEX($B$4:$B$30,MATCH(MAX(($L10=$C$4:$C$30)*(O$9=$H$4:$H$30)*$F$4:$F$30),($L10=$C$4:$C$30)*(O$9=$H$4:$H$30)*$F$4:$F$30,0))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INDEX($B$4:$B$30,MATCH(MAX(($L11=$C$4:$C$30)*(M$9=$H$4:$H$30)*$F$4:$F$30),($L11=$C$4:$C$30)*(M$9=$H$4:$H$30)*$F$4:$F$30,0))</f>
        <v>03G256</v>
      </c>
      <c r="N11" s="1" t="str">
        <f t="array" ref="N11">INDEX($B$4:$B$30,MATCH(MAX(($L11=$C$4:$C$30)*(N$9=$H$4:$H$30)*$F$4:$F$30),($L11=$C$4:$C$30)*(N$9=$H$4:$H$30)*$F$4:$F$30,0))</f>
        <v>02L334</v>
      </c>
      <c r="O11" s="1" t="str">
        <f t="array" ref="O11">INDEX($B$4:$B$30,MATCH(MAX(($L11=$C$4:$C$30)*(O$9=$H$4:$H$30)*$F$4:$F$30),($L11=$C$4:$C$30)*(O$9=$H$4:$H$30)*$F$4:$F$30,0))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INDEX($B$4:$B$30,MATCH(MAX(($L12=$C$4:$C$30)*(M$9=$H$4:$H$30)*$F$4:$F$30),($L12=$C$4:$C$30)*(M$9=$H$4:$H$30)*$F$4:$F$30,0))</f>
        <v>01M337</v>
      </c>
      <c r="N12" s="1" t="str">
        <f t="array" ref="N12">INDEX($B$4:$B$30,MATCH(MAX(($L12=$C$4:$C$30)*(N$9=$H$4:$H$30)*$F$4:$F$30),($L12=$C$4:$C$30)*(N$9=$H$4:$H$30)*$F$4:$F$30,0))</f>
        <v>02G327</v>
      </c>
      <c r="O12" s="1" t="str">
        <f t="array" ref="O12">INDEX($B$4:$B$30,MATCH(MAX(($L12=$C$4:$C$30)*(O$9=$H$4:$H$30)*$F$4:$F$30),($L12=$C$4:$C$30)*(O$9=$H$4:$H$30)*$F$4:$F$30,0))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3" t="s">
        <v>32</v>
      </c>
      <c r="M15" s="33"/>
      <c r="N15" t="s">
        <v>9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4">
        <f>DCOUNT($B$3:$J$30,5,N15:O16)/COUNTA(F4:F30)</f>
        <v>0.22222222222222221</v>
      </c>
      <c r="M16" s="34"/>
      <c r="N16" t="s">
        <v>285</v>
      </c>
      <c r="O16" t="b">
        <f>F4&gt;E4</f>
        <v>0</v>
      </c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5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5"/>
      <c r="M25" s="31">
        <v>60</v>
      </c>
      <c r="N25" s="31">
        <v>70</v>
      </c>
      <c r="O25" s="31">
        <v>80</v>
      </c>
      <c r="P25" s="31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workbookViewId="0">
      <selection activeCell="D13" sqref="D13"/>
    </sheetView>
  </sheetViews>
  <sheetFormatPr defaultRowHeight="16.5" x14ac:dyDescent="0.3"/>
  <cols>
    <col min="1" max="1" width="12.75" bestFit="1" customWidth="1"/>
    <col min="2" max="2" width="9.375" bestFit="1" customWidth="1"/>
    <col min="3" max="4" width="13.125" bestFit="1" customWidth="1"/>
    <col min="5" max="5" width="9.375" bestFit="1" customWidth="1"/>
    <col min="6" max="6" width="13.125" bestFit="1" customWidth="1"/>
  </cols>
  <sheetData>
    <row r="2" spans="1:3" x14ac:dyDescent="0.3">
      <c r="A2" s="38" t="s">
        <v>195</v>
      </c>
      <c r="B2" t="s">
        <v>276</v>
      </c>
    </row>
    <row r="4" spans="1:3" x14ac:dyDescent="0.3">
      <c r="A4" s="40" t="s">
        <v>194</v>
      </c>
      <c r="B4" s="40" t="s">
        <v>197</v>
      </c>
      <c r="C4" s="5" t="s">
        <v>278</v>
      </c>
    </row>
    <row r="5" spans="1:3" x14ac:dyDescent="0.3">
      <c r="A5" s="5" t="s">
        <v>207</v>
      </c>
      <c r="C5" s="39">
        <v>58200</v>
      </c>
    </row>
    <row r="6" spans="1:3" x14ac:dyDescent="0.3">
      <c r="A6" s="5"/>
      <c r="B6" t="s">
        <v>279</v>
      </c>
      <c r="C6" s="39">
        <v>58200</v>
      </c>
    </row>
    <row r="7" spans="1:3" x14ac:dyDescent="0.3">
      <c r="A7" s="5"/>
      <c r="B7" t="s">
        <v>280</v>
      </c>
      <c r="C7" s="39">
        <v>47000</v>
      </c>
    </row>
    <row r="8" spans="1:3" x14ac:dyDescent="0.3">
      <c r="A8" s="5"/>
      <c r="B8" t="s">
        <v>281</v>
      </c>
      <c r="C8" s="39">
        <v>46000</v>
      </c>
    </row>
    <row r="9" spans="1:3" x14ac:dyDescent="0.3">
      <c r="A9" s="5"/>
      <c r="B9" t="s">
        <v>282</v>
      </c>
      <c r="C9" s="39">
        <v>31000</v>
      </c>
    </row>
    <row r="10" spans="1:3" x14ac:dyDescent="0.3">
      <c r="A10" s="5"/>
      <c r="B10" t="s">
        <v>283</v>
      </c>
      <c r="C10" s="39">
        <v>19000</v>
      </c>
    </row>
    <row r="11" spans="1:3" x14ac:dyDescent="0.3">
      <c r="A11" t="s">
        <v>202</v>
      </c>
      <c r="C11" s="39">
        <v>46000</v>
      </c>
    </row>
    <row r="12" spans="1:3" x14ac:dyDescent="0.3">
      <c r="B12" t="s">
        <v>279</v>
      </c>
      <c r="C12" s="39">
        <v>40000</v>
      </c>
    </row>
    <row r="13" spans="1:3" x14ac:dyDescent="0.3">
      <c r="B13" t="s">
        <v>280</v>
      </c>
      <c r="C13" s="39">
        <v>46000</v>
      </c>
    </row>
    <row r="14" spans="1:3" x14ac:dyDescent="0.3">
      <c r="B14" t="s">
        <v>281</v>
      </c>
      <c r="C14" s="39">
        <v>27000</v>
      </c>
    </row>
    <row r="15" spans="1:3" x14ac:dyDescent="0.3">
      <c r="B15" t="s">
        <v>284</v>
      </c>
      <c r="C15" s="39">
        <v>30100</v>
      </c>
    </row>
    <row r="16" spans="1:3" x14ac:dyDescent="0.3">
      <c r="B16" t="s">
        <v>283</v>
      </c>
      <c r="C16" s="39">
        <v>45000</v>
      </c>
    </row>
    <row r="17" spans="1:3" x14ac:dyDescent="0.3">
      <c r="A17" t="s">
        <v>277</v>
      </c>
      <c r="C17" s="39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:L4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191</v>
      </c>
      <c r="B3" t="s">
        <v>192</v>
      </c>
      <c r="C3" t="s">
        <v>193</v>
      </c>
      <c r="D3" t="s">
        <v>194</v>
      </c>
      <c r="E3" t="s">
        <v>195</v>
      </c>
      <c r="F3" t="s">
        <v>196</v>
      </c>
      <c r="G3" t="s">
        <v>197</v>
      </c>
      <c r="H3" t="s">
        <v>198</v>
      </c>
      <c r="I3" t="s">
        <v>199</v>
      </c>
      <c r="K3" s="2" t="s">
        <v>274</v>
      </c>
      <c r="L3" s="2" t="s">
        <v>273</v>
      </c>
    </row>
    <row r="4" spans="1:12" x14ac:dyDescent="0.3">
      <c r="A4" t="s">
        <v>200</v>
      </c>
      <c r="B4" t="s">
        <v>201</v>
      </c>
      <c r="C4" s="13">
        <v>31900</v>
      </c>
      <c r="D4" t="s">
        <v>202</v>
      </c>
      <c r="E4" t="s">
        <v>203</v>
      </c>
      <c r="F4" t="s">
        <v>204</v>
      </c>
      <c r="G4" s="13">
        <v>44931</v>
      </c>
      <c r="H4" s="14">
        <v>0.38194444444444442</v>
      </c>
      <c r="I4">
        <v>40000</v>
      </c>
      <c r="K4" s="2" t="s">
        <v>275</v>
      </c>
      <c r="L4" s="37">
        <v>27118.18181818182</v>
      </c>
    </row>
    <row r="5" spans="1:12" x14ac:dyDescent="0.3">
      <c r="A5" t="s">
        <v>205</v>
      </c>
      <c r="B5" t="s">
        <v>206</v>
      </c>
      <c r="C5" s="13">
        <v>32234</v>
      </c>
      <c r="D5" t="s">
        <v>207</v>
      </c>
      <c r="E5" t="s">
        <v>208</v>
      </c>
      <c r="F5" t="s">
        <v>209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210</v>
      </c>
      <c r="B6" t="s">
        <v>211</v>
      </c>
      <c r="C6" s="13">
        <v>31386</v>
      </c>
      <c r="D6" t="s">
        <v>202</v>
      </c>
      <c r="E6" t="s">
        <v>212</v>
      </c>
      <c r="F6" t="s">
        <v>213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214</v>
      </c>
      <c r="B7" t="s">
        <v>215</v>
      </c>
      <c r="C7" s="13">
        <v>27520</v>
      </c>
      <c r="D7" t="s">
        <v>207</v>
      </c>
      <c r="E7" t="s">
        <v>216</v>
      </c>
      <c r="F7" t="s">
        <v>217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218</v>
      </c>
      <c r="B8" t="s">
        <v>219</v>
      </c>
      <c r="C8" s="13">
        <v>38114</v>
      </c>
      <c r="D8" t="s">
        <v>207</v>
      </c>
      <c r="E8" t="s">
        <v>208</v>
      </c>
      <c r="F8" t="s">
        <v>209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220</v>
      </c>
      <c r="B9" t="s">
        <v>221</v>
      </c>
      <c r="C9" s="13">
        <v>27522</v>
      </c>
      <c r="D9" t="s">
        <v>207</v>
      </c>
      <c r="E9" t="s">
        <v>222</v>
      </c>
      <c r="F9" t="s">
        <v>223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224</v>
      </c>
      <c r="B10" t="s">
        <v>225</v>
      </c>
      <c r="C10" s="13">
        <v>21282</v>
      </c>
      <c r="D10" t="s">
        <v>207</v>
      </c>
      <c r="E10" t="s">
        <v>212</v>
      </c>
      <c r="F10" t="s">
        <v>213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226</v>
      </c>
      <c r="B11" t="s">
        <v>227</v>
      </c>
      <c r="C11" s="13">
        <v>29313</v>
      </c>
      <c r="D11" t="s">
        <v>202</v>
      </c>
      <c r="E11" t="s">
        <v>208</v>
      </c>
      <c r="F11" t="s">
        <v>209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228</v>
      </c>
      <c r="B12" t="s">
        <v>229</v>
      </c>
      <c r="C12" s="13">
        <v>36833</v>
      </c>
      <c r="D12" t="s">
        <v>207</v>
      </c>
      <c r="E12" t="s">
        <v>212</v>
      </c>
      <c r="F12" t="s">
        <v>213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230</v>
      </c>
      <c r="B13" t="s">
        <v>231</v>
      </c>
      <c r="C13" s="13">
        <v>34833</v>
      </c>
      <c r="D13" t="s">
        <v>207</v>
      </c>
      <c r="E13" t="s">
        <v>232</v>
      </c>
      <c r="F13" t="s">
        <v>233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234</v>
      </c>
      <c r="B14" t="s">
        <v>235</v>
      </c>
      <c r="C14" s="13">
        <v>17811</v>
      </c>
      <c r="D14" t="s">
        <v>202</v>
      </c>
      <c r="E14" t="s">
        <v>222</v>
      </c>
      <c r="F14" t="s">
        <v>223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236</v>
      </c>
      <c r="B15" t="s">
        <v>237</v>
      </c>
      <c r="C15" s="13">
        <v>34607</v>
      </c>
      <c r="D15" t="s">
        <v>202</v>
      </c>
      <c r="E15" t="s">
        <v>203</v>
      </c>
      <c r="F15" t="s">
        <v>204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238</v>
      </c>
      <c r="B16" t="s">
        <v>239</v>
      </c>
      <c r="C16" s="13">
        <v>19541</v>
      </c>
      <c r="D16" t="s">
        <v>207</v>
      </c>
      <c r="E16" t="s">
        <v>240</v>
      </c>
      <c r="F16" t="s">
        <v>241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242</v>
      </c>
      <c r="B17" t="s">
        <v>243</v>
      </c>
      <c r="C17" s="13">
        <v>36962</v>
      </c>
      <c r="D17" t="s">
        <v>202</v>
      </c>
      <c r="E17" t="s">
        <v>244</v>
      </c>
      <c r="F17" t="s">
        <v>245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246</v>
      </c>
      <c r="B18" t="s">
        <v>247</v>
      </c>
      <c r="C18" s="13">
        <v>32267</v>
      </c>
      <c r="D18" t="s">
        <v>202</v>
      </c>
      <c r="E18" t="s">
        <v>208</v>
      </c>
      <c r="F18" t="s">
        <v>209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248</v>
      </c>
      <c r="B19" t="s">
        <v>249</v>
      </c>
      <c r="C19" s="13">
        <v>26819</v>
      </c>
      <c r="D19" t="s">
        <v>207</v>
      </c>
      <c r="E19" t="s">
        <v>212</v>
      </c>
      <c r="F19" t="s">
        <v>213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250</v>
      </c>
      <c r="B20" t="s">
        <v>251</v>
      </c>
      <c r="C20" s="13">
        <v>34097</v>
      </c>
      <c r="D20" t="s">
        <v>202</v>
      </c>
      <c r="E20" t="s">
        <v>244</v>
      </c>
      <c r="F20" t="s">
        <v>245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252</v>
      </c>
      <c r="B21" t="s">
        <v>253</v>
      </c>
      <c r="C21" s="13">
        <v>37020</v>
      </c>
      <c r="D21" t="s">
        <v>202</v>
      </c>
      <c r="E21" t="s">
        <v>240</v>
      </c>
      <c r="F21" t="s">
        <v>241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254</v>
      </c>
      <c r="B22" t="s">
        <v>255</v>
      </c>
      <c r="C22" s="13">
        <v>28589</v>
      </c>
      <c r="D22" t="s">
        <v>207</v>
      </c>
      <c r="E22" t="s">
        <v>203</v>
      </c>
      <c r="F22" t="s">
        <v>204</v>
      </c>
      <c r="G22" s="13">
        <v>44909</v>
      </c>
      <c r="H22" s="14">
        <v>0.6875</v>
      </c>
      <c r="I22">
        <v>19000</v>
      </c>
    </row>
    <row r="23" spans="1:9" x14ac:dyDescent="0.3">
      <c r="A23" t="s">
        <v>256</v>
      </c>
      <c r="B23" t="s">
        <v>257</v>
      </c>
      <c r="C23" s="13">
        <v>21801</v>
      </c>
      <c r="D23" t="s">
        <v>202</v>
      </c>
      <c r="E23" t="s">
        <v>216</v>
      </c>
      <c r="F23" t="s">
        <v>217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258</v>
      </c>
      <c r="B24" t="s">
        <v>259</v>
      </c>
      <c r="C24" s="13">
        <v>36042</v>
      </c>
      <c r="D24" t="s">
        <v>202</v>
      </c>
      <c r="E24" t="s">
        <v>244</v>
      </c>
      <c r="F24" t="s">
        <v>245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260</v>
      </c>
      <c r="B25" t="s">
        <v>163</v>
      </c>
      <c r="C25" s="13">
        <v>19036</v>
      </c>
      <c r="D25" t="s">
        <v>207</v>
      </c>
      <c r="E25" t="s">
        <v>216</v>
      </c>
      <c r="F25" t="s">
        <v>217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261</v>
      </c>
      <c r="B26" t="s">
        <v>262</v>
      </c>
      <c r="C26" s="13">
        <v>36388</v>
      </c>
      <c r="D26" t="s">
        <v>207</v>
      </c>
      <c r="E26" t="s">
        <v>222</v>
      </c>
      <c r="F26" t="s">
        <v>223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263</v>
      </c>
      <c r="B27" t="s">
        <v>264</v>
      </c>
      <c r="C27" s="13">
        <v>38679</v>
      </c>
      <c r="D27" t="s">
        <v>207</v>
      </c>
      <c r="E27" t="s">
        <v>232</v>
      </c>
      <c r="F27" t="s">
        <v>233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265</v>
      </c>
      <c r="B28" t="s">
        <v>266</v>
      </c>
      <c r="C28" s="13">
        <v>27266</v>
      </c>
      <c r="D28" t="s">
        <v>207</v>
      </c>
      <c r="E28" t="s">
        <v>240</v>
      </c>
      <c r="F28" t="s">
        <v>241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267</v>
      </c>
      <c r="B29" t="s">
        <v>268</v>
      </c>
      <c r="C29" s="13">
        <v>15912</v>
      </c>
      <c r="D29" t="s">
        <v>207</v>
      </c>
      <c r="E29" t="s">
        <v>212</v>
      </c>
      <c r="F29" t="s">
        <v>213</v>
      </c>
      <c r="G29" s="13">
        <v>44997</v>
      </c>
      <c r="H29" s="14">
        <v>0.625</v>
      </c>
      <c r="I29">
        <v>13000</v>
      </c>
    </row>
    <row r="30" spans="1:9" x14ac:dyDescent="0.3">
      <c r="A30" t="s">
        <v>269</v>
      </c>
      <c r="B30" t="s">
        <v>270</v>
      </c>
      <c r="C30" s="13">
        <v>31758</v>
      </c>
      <c r="D30" t="s">
        <v>202</v>
      </c>
      <c r="E30" t="s">
        <v>244</v>
      </c>
      <c r="F30" t="s">
        <v>245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271</v>
      </c>
      <c r="B31" t="s">
        <v>272</v>
      </c>
      <c r="C31" s="13">
        <v>28352</v>
      </c>
      <c r="D31" t="s">
        <v>207</v>
      </c>
      <c r="E31" t="s">
        <v>232</v>
      </c>
      <c r="F31" t="s">
        <v>233</v>
      </c>
      <c r="G31" s="13">
        <v>44966</v>
      </c>
      <c r="H31" s="14">
        <v>0.44444444444444442</v>
      </c>
      <c r="I31">
        <v>17500</v>
      </c>
    </row>
  </sheetData>
  <dataConsolidate function="average" leftLabels="1" topLabels="1">
    <dataRefs count="1">
      <dataRef ref="E3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tabSelected="1" workbookViewId="0">
      <selection activeCell="K12" sqref="K12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41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41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41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41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41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41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41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41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41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41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41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41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41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41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41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41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41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41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41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41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41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41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41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41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41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2">
      <colorScale>
        <cfvo type="min"/>
        <cfvo type="num" val="70"/>
        <cfvo type="max"/>
        <color rgb="FFF8696B"/>
        <color theme="0"/>
        <color rgb="FF0070C0"/>
      </colorScale>
    </cfRule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Button 2">
              <controlPr defaultSize="0" print="0" autoFill="0" autoPict="0" macro="[0]!그래프보기">
                <anchor moveWithCells="1" sizeWithCells="1">
                  <from>
                    <xdr:col>8</xdr:col>
                    <xdr:colOff>0</xdr:colOff>
                    <xdr:row>3</xdr:row>
                    <xdr:rowOff>0</xdr:rowOff>
                  </from>
                  <to>
                    <xdr:col>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zoomScale="115" zoomScaleNormal="115" workbookViewId="0">
      <selection activeCell="K13" sqref="K13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G19" sqref="G19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32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/>
      <c r="B5" s="2"/>
      <c r="C5" s="2"/>
      <c r="D5" s="2"/>
      <c r="E5" s="2"/>
      <c r="F5" s="2"/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손휘웅</cp:lastModifiedBy>
  <cp:lastPrinted>2023-08-01T05:01:46Z</cp:lastPrinted>
  <dcterms:created xsi:type="dcterms:W3CDTF">2023-05-30T06:41:20Z</dcterms:created>
  <dcterms:modified xsi:type="dcterms:W3CDTF">2025-06-18T10:32:16Z</dcterms:modified>
</cp:coreProperties>
</file>