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0de626dfc083ae/바탕 화면/컴활1급 실기 기출문제집/길벗컴활1급총정리_update_20250108/기출/08회/"/>
    </mc:Choice>
  </mc:AlternateContent>
  <xr:revisionPtr revIDLastSave="2" documentId="13_ncr:1_{FB2CAA6E-3B3D-4E41-A1B2-1661B5BA6996}" xr6:coauthVersionLast="47" xr6:coauthVersionMax="47" xr10:uidLastSave="{CB574554-AF52-4DD3-A252-02BD4B1A74D6}"/>
  <bookViews>
    <workbookView xWindow="-98" yWindow="-98" windowWidth="21795" windowHeight="12975" tabRatio="785" firstSheet="1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O16" i="3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4" i="3"/>
  <c r="I5" i="3" a="1"/>
  <c r="I5" i="3" s="1"/>
  <c r="I6" i="3" a="1"/>
  <c r="I6" i="3"/>
  <c r="I7" i="3" a="1"/>
  <c r="I7" i="3" s="1"/>
  <c r="I8" i="3" a="1"/>
  <c r="I8" i="3" s="1"/>
  <c r="I9" i="3" a="1"/>
  <c r="I9" i="3" s="1"/>
  <c r="I10" i="3" a="1"/>
  <c r="I10" i="3" s="1"/>
  <c r="I11" i="3" a="1"/>
  <c r="I11" i="3" s="1"/>
  <c r="I12" i="3" a="1"/>
  <c r="I12" i="3"/>
  <c r="I13" i="3" a="1"/>
  <c r="I13" i="3" s="1"/>
  <c r="I14" i="3" a="1"/>
  <c r="I14" i="3"/>
  <c r="I15" i="3" a="1"/>
  <c r="I15" i="3"/>
  <c r="I16" i="3" a="1"/>
  <c r="I16" i="3"/>
  <c r="I17" i="3" a="1"/>
  <c r="I17" i="3"/>
  <c r="I18" i="3" a="1"/>
  <c r="I18" i="3"/>
  <c r="I19" i="3" a="1"/>
  <c r="I19" i="3" s="1"/>
  <c r="I20" i="3" a="1"/>
  <c r="I20" i="3" s="1"/>
  <c r="I21" i="3" a="1"/>
  <c r="I21" i="3"/>
  <c r="I22" i="3" a="1"/>
  <c r="I22" i="3"/>
  <c r="I23" i="3" a="1"/>
  <c r="I23" i="3"/>
  <c r="I24" i="3" a="1"/>
  <c r="I24" i="3"/>
  <c r="I25" i="3" a="1"/>
  <c r="I25" i="3"/>
  <c r="I26" i="3" a="1"/>
  <c r="I26" i="3" s="1"/>
  <c r="I27" i="3" a="1"/>
  <c r="I27" i="3" s="1"/>
  <c r="I28" i="3" a="1"/>
  <c r="I28" i="3" s="1"/>
  <c r="I29" i="3" a="1"/>
  <c r="I29" i="3"/>
  <c r="I30" i="3" a="1"/>
  <c r="I30" i="3"/>
  <c r="J4" i="1"/>
  <c r="F8" i="7"/>
  <c r="E8" i="7"/>
  <c r="D8" i="7"/>
  <c r="C8" i="7"/>
  <c r="F7" i="7"/>
  <c r="E7" i="7"/>
  <c r="D7" i="7"/>
  <c r="C7" i="7"/>
  <c r="J5" i="3" a="1"/>
  <c r="J16" i="3" a="1"/>
  <c r="J27" i="3" a="1"/>
  <c r="J6" i="3" a="1"/>
  <c r="J17" i="3" a="1"/>
  <c r="J28" i="3" a="1"/>
  <c r="J7" i="3" a="1"/>
  <c r="J18" i="3" a="1"/>
  <c r="J29" i="3" a="1"/>
  <c r="J8" i="3" a="1"/>
  <c r="J19" i="3" a="1"/>
  <c r="J30" i="3" a="1"/>
  <c r="J9" i="3" a="1"/>
  <c r="J20" i="3" a="1"/>
  <c r="J10" i="3" a="1"/>
  <c r="J21" i="3" a="1"/>
  <c r="J11" i="3" a="1"/>
  <c r="J22" i="3" a="1"/>
  <c r="J12" i="3" a="1"/>
  <c r="J23" i="3" a="1"/>
  <c r="J13" i="3" a="1"/>
  <c r="J24" i="3" a="1"/>
  <c r="J14" i="3" a="1"/>
  <c r="J25" i="3" a="1"/>
  <c r="J15" i="3" a="1"/>
  <c r="J26" i="3" a="1"/>
  <c r="J4" i="3" a="1"/>
  <c r="J26" i="3" l="1"/>
  <c r="J15" i="3"/>
  <c r="J25" i="3"/>
  <c r="J14" i="3"/>
  <c r="J24" i="3"/>
  <c r="J13" i="3"/>
  <c r="J23" i="3"/>
  <c r="J12" i="3"/>
  <c r="J22" i="3"/>
  <c r="J11" i="3"/>
  <c r="J21" i="3"/>
  <c r="J10" i="3"/>
  <c r="J20" i="3"/>
  <c r="J9" i="3"/>
  <c r="J30" i="3"/>
  <c r="J19" i="3"/>
  <c r="J8" i="3"/>
  <c r="J29" i="3"/>
  <c r="J18" i="3"/>
  <c r="J7" i="3"/>
  <c r="J28" i="3"/>
  <c r="J17" i="3"/>
  <c r="J6" i="3"/>
  <c r="J27" i="3"/>
  <c r="J16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6D1B40B7-305D-4E6C-BE5E-7E751A890BDC}" name="MS Access Database_Query1" type="1" refreshedVersion="8" background="1">
    <dbPr connection="DSN=MS Access Database;DBQ=C:\Users\wook9\OneDrive\바탕 화면\컴활1급 실기 기출문제집\길벗컴활1급총정리_update_20250108\기출\08회\상반기진료.accdb;DefaultDir=C:\Users\wook9\OneDrive\바탕 화면\컴활1급 실기 기출문제집\길벗컴활1급총정리_update_20250108\기출\08회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<sst xmlns="http://schemas.openxmlformats.org/spreadsheetml/2006/main" count="618" uniqueCount="289">
  <si>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</si>
  <si>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</si>
  <si>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</si>
  <si>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</si>
  <si>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</si>
  <si>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</si>
  <si>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</si>
  <si>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</si>
  <si>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</si>
  <si>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</si>
  <si>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</si>
  <si>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</si>
  <si>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</si>
  <si>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</si>
  <si>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</si>
  <si>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</si>
  <si>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</si>
  <si>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</si>
  <si>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</si>
  <si>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</si>
  <si>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</si>
  <si>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</si>
  <si>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</si>
  <si>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</si>
  <si>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</si>
  <si>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</si>
  <si>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</si>
  <si>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</si>
  <si>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</si>
  <si>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</si>
  <si>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</si>
  <si>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</si>
  <si>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</si>
  <si>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</si>
  <si>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</si>
  <si>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</si>
  <si>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</si>
  <si>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</si>
  <si>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</si>
  <si>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</si>
  <si>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</si>
  <si>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</si>
  <si>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</si>
  <si>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</si>
  <si>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</si>
  <si>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</si>
  <si>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</si>
  <si>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</si>
  <si>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</si>
  <si>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</si>
  <si>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</si>
  <si>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</si>
  <si>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</si>
  <si>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</si>
  <si>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</si>
  <si>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</si>
  <si>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</si>
  <si>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</si>
  <si>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</si>
  <si>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</si>
  <si>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</si>
  <si>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</si>
  <si>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</si>
  <si>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</si>
  <si>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</si>
  <si>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</si>
  <si>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</si>
  <si>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</si>
  <si>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</si>
  <si>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</si>
  <si>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</si>
  <si>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</si>
  <si>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</si>
  <si>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</si>
  <si>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</si>
  <si>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</si>
  <si>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</si>
  <si>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</si>
  <si>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</si>
  <si>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</si>
  <si>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</si>
  <si>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</si>
  <si>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</si>
  <si>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</si>
  <si>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</si>
  <si>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</si>
  <si>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</si>
  <si>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</si>
  <si>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</si>
  <si>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</si>
  <si>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</si>
  <si>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</si>
  <si>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</si>
  <si>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</si>
  <si>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</si>
  <si>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</si>
  <si>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</si>
  <si>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</si>
  <si>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</si>
  <si>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</si>
  <si>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</si>
  <si>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</si>
  <si>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</si>
  <si>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</si>
  <si>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</si>
  <si>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</si>
  <si>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</si>
  <si>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</si>
  <si>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</si>
  <si>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</si>
  <si>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</si>
  <si>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</si>
  <si>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</si>
  <si>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</si>
  <si>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</si>
  <si>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</si>
  <si>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</si>
  <si>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</si>
  <si>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</si>
  <si>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</si>
  <si>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</si>
  <si>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</si>
  <si>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</si>
  <si>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</si>
  <si>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</si>
  <si>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</si>
  <si>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</si>
  <si>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</si>
  <si>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</si>
  <si>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</si>
  <si>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</si>
  <si>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</si>
  <si>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</si>
  <si>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</si>
  <si>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</si>
  <si>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</si>
  <si>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</si>
  <si>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</si>
  <si>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</si>
  <si>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</si>
  <si>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</si>
  <si>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</si>
  <si>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</si>
  <si>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</si>
  <si>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</si>
  <si>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</si>
  <si>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</si>
  <si>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</si>
  <si>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</si>
  <si>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</si>
  <si>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</si>
  <si>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</si>
  <si>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</si>
  <si>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</si>
  <si>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</si>
  <si>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</si>
  <si>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</si>
  <si>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</si>
  <si>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</si>
  <si>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</si>
  <si>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</si>
  <si>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</si>
  <si>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</si>
  <si>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</si>
  <si>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</si>
  <si>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</si>
  <si>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</si>
  <si>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</si>
  <si>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</si>
  <si>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</si>
  <si>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</si>
  <si>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</si>
  <si>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</si>
  <si>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</si>
  <si>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</si>
  <si>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</si>
  <si>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</si>
  <si>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</si>
  <si>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</si>
  <si>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</si>
  <si>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</si>
  <si>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</si>
  <si>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</si>
  <si>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</si>
  <si>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</si>
  <si>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</si>
  <si>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</si>
  <si>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</si>
  <si>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</si>
  <si>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</si>
  <si>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</si>
  <si>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&gt;=80</t>
    <phoneticPr fontId="2" type="noConversion"/>
  </si>
  <si>
    <t>진료과목</t>
  </si>
  <si>
    <t>(모두)</t>
  </si>
  <si>
    <t>남</t>
  </si>
  <si>
    <t>여</t>
  </si>
  <si>
    <t>총합계</t>
  </si>
  <si>
    <t>성별</t>
  </si>
  <si>
    <t>진료일</t>
  </si>
  <si>
    <t>1월</t>
  </si>
  <si>
    <t>2월</t>
  </si>
  <si>
    <t>3월</t>
  </si>
  <si>
    <t>4월</t>
  </si>
  <si>
    <t>12월</t>
  </si>
  <si>
    <t>5월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</si>
  <si>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</si>
  <si>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</si>
  <si>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</si>
  <si>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</si>
  <si>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</si>
  <si>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</si>
  <si>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</si>
  <si>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</si>
  <si>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</si>
  <si>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</si>
  <si>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</si>
  <si>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</si>
  <si>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</si>
  <si>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</si>
  <si>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</si>
  <si>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</si>
  <si>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</si>
  <si>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</si>
  <si>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</si>
  <si>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</si>
  <si>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</si>
  <si>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</si>
  <si>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</si>
  <si>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</si>
  <si>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</si>
  <si>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</si>
  <si>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</si>
  <si>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</si>
  <si>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</si>
  <si>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</si>
  <si>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</si>
  <si>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</si>
  <si>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</si>
  <si>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</si>
  <si>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</si>
  <si>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</si>
  <si>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</si>
  <si>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</si>
  <si>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</si>
  <si>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</si>
  <si>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</si>
  <si>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</si>
  <si>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</si>
  <si>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</si>
  <si>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</si>
  <si>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</si>
  <si>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</si>
  <si>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</si>
  <si>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</si>
  <si>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</si>
  <si>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</si>
  <si>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</si>
  <si>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</si>
  <si>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</si>
  <si>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</si>
  <si>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</si>
  <si>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</si>
  <si>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</si>
  <si>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</si>
  <si>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</si>
  <si>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</si>
  <si>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</si>
  <si>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</si>
  <si>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</si>
  <si>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</si>
  <si>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</si>
  <si>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</si>
  <si>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</si>
  <si>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</si>
  <si>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</si>
  <si>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</si>
  <si>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</si>
  <si>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</si>
  <si>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</si>
  <si>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</si>
  <si>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</si>
  <si>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</si>
  <si>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</si>
  <si>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*외과</t>
    <phoneticPr fontId="2" type="noConversion"/>
  </si>
  <si>
    <t>진료과목</t>
    <phoneticPr fontId="2" type="noConversion"/>
  </si>
  <si>
    <t>진료비</t>
    <phoneticPr fontId="2" type="noConversion"/>
  </si>
  <si>
    <t>정현욱</t>
  </si>
  <si>
    <t>A003</t>
  </si>
  <si>
    <t xml:space="preserve">  진료일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</si>
</sst>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&quot;\ 00;[Red][=0]&quot;※&quot;;00;[Blue]&quot;미등록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30-445F-B812-3A5F2AC9438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204788</xdr:colOff>
          <xdr:row>0</xdr:row>
          <xdr:rowOff>195263</xdr:rowOff>
        </xdr:from>
        <xdr:to>
          <xdr:col>9</xdr:col>
          <xdr:colOff>9525</xdr:colOff>
          <xdr:row>3</xdr:row>
          <xdr:rowOff>9525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214313</xdr:colOff>
          <xdr:row>3</xdr:row>
          <xdr:rowOff>204788</xdr:rowOff>
        </xdr:from>
        <xdr:to>
          <xdr:col>8</xdr:col>
          <xdr:colOff>1100138</xdr:colOff>
          <xdr:row>6</xdr:row>
          <xdr:rowOff>9525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현욱" refreshedDate="45829.875922106483" backgroundQuery="1" createdVersion="8" refreshedVersion="8" minRefreshableVersion="3" recordCount="28" xr:uid="{D3FB1A6C-A2CE-4084-A5F9-1CFC7EB5049B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62E6F9-FC87-4E3A-B4C5-3C37BE2DA149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>
      <items count="23">
        <item x="4"/>
        <item x="8"/>
        <item x="5"/>
        <item x="19"/>
        <item x="3"/>
        <item x="21"/>
        <item x="16"/>
        <item x="2"/>
        <item x="18"/>
        <item x="15"/>
        <item x="7"/>
        <item x="12"/>
        <item x="17"/>
        <item x="14"/>
        <item x="10"/>
        <item x="13"/>
        <item x="0"/>
        <item x="6"/>
        <item x="11"/>
        <item x="20"/>
        <item x="1"/>
        <item x="9"/>
        <item t="default"/>
      </items>
    </pivotField>
    <pivotField name="  진료일 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K10" sqref="K10"/>
    </sheetView>
  </sheetViews>
  <sheetFormatPr defaultRowHeight="16.899999999999999" x14ac:dyDescent="0.6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6">
      <c r="B2" t="s">
        <v>5</v>
      </c>
    </row>
    <row r="3" spans="2:13" x14ac:dyDescent="0.6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2" t="s">
        <v>190</v>
      </c>
    </row>
    <row r="4" spans="2:13" x14ac:dyDescent="0.6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6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6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6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6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6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6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6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6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6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6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6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6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6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6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6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6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6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6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6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6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6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6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6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6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6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6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6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6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6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6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6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view="pageBreakPreview" zoomScaleNormal="100" zoomScaleSheetLayoutView="100" workbookViewId="0">
      <selection activeCell="G9" sqref="G9"/>
    </sheetView>
  </sheetViews>
  <sheetFormatPr defaultRowHeight="16.899999999999999" x14ac:dyDescent="0.6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6">
      <c r="B2" t="s">
        <v>164</v>
      </c>
    </row>
    <row r="3" spans="2:9" x14ac:dyDescent="0.6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6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6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6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6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6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6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6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6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6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6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6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6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6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6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6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6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6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6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6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6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6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6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6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6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6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6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6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opLeftCell="A4" workbookViewId="0">
      <selection activeCell="J5" sqref="J5"/>
    </sheetView>
  </sheetViews>
  <sheetFormatPr defaultRowHeight="16.899999999999999" x14ac:dyDescent="0.6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6">
      <c r="B2" t="s">
        <v>5</v>
      </c>
      <c r="L2" t="s">
        <v>187</v>
      </c>
    </row>
    <row r="3" spans="2:15" x14ac:dyDescent="0.6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6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IF(D4&lt;70,"재수강",HLOOKUP(SUMPRODUCT(D4:G4,$M$21:$P$21),$M$24:$Q$26,3,TRUE))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6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array" ref="I5">IF(D5&lt;70,"재수강",HLOOKUP(SUMPRODUCT(D5:G5,$M$21:$P$21),$M$24:$Q$26,3,TRUE))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6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array" ref="I6">IF(D6&lt;70,"재수강",HLOOKUP(SUMPRODUCT(D6:G6,$M$21:$P$21),$M$24:$Q$26,3,TRUE))</f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6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array" ref="I7">IF(D7&lt;70,"재수강",HLOOKUP(SUMPRODUCT(D7:G7,$M$21:$P$21),$M$24:$Q$26,3,TRUE))</f>
        <v>下</v>
      </c>
      <c r="J7" s="1" t="str" cm="1">
        <f t="array" ref="J7">fn시상여부(D7,E7,F7,H7)</f>
        <v/>
      </c>
    </row>
    <row r="8" spans="2:15" x14ac:dyDescent="0.6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array" ref="I8">IF(D8&lt;70,"재수강",HLOOKUP(SUMPRODUCT(D8:G8,$M$21:$P$21),$M$24:$Q$26,3,TRUE))</f>
        <v>재수강</v>
      </c>
      <c r="J8" s="1" t="str" cm="1">
        <f t="array" ref="J8">fn시상여부(D8,E8,F8,H8)</f>
        <v/>
      </c>
      <c r="L8" t="s">
        <v>184</v>
      </c>
    </row>
    <row r="9" spans="2:15" x14ac:dyDescent="0.6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array" ref="I9">IF(D9&lt;70,"재수강",HLOOKUP(SUMPRODUCT(D9:G9,$M$21:$P$21),$M$24:$Q$26,3,TRUE))</f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6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array" ref="I10">IF(D10&lt;70,"재수강",HLOOKUP(SUMPRODUCT(D10:G10,$M$21:$P$21),$M$24:$Q$26,3,TRUE))</f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INDEX($B$4:$B$30,MATCH(MAX(($C$4:$C$30=$L10)*($H$4:$H$30=M$9)*$F$4:$F$30),($C$4:$C$30=$L10)*($H$4:$H$30=M$9)*$F$4:$F$30,0))</f>
        <v>03M262</v>
      </c>
      <c r="N10" s="1" t="str">
        <f t="array" ref="N10">INDEX($B$4:$B$30,MATCH(MAX(($C$4:$C$30=$L10)*($H$4:$H$30=N$9)*$F$4:$F$30),($C$4:$C$30=$L10)*($H$4:$H$30=N$9)*$F$4:$F$30,0))</f>
        <v>03M254</v>
      </c>
      <c r="O10" s="1" t="str">
        <f t="array" ref="O10">INDEX($B$4:$B$30,MATCH(MAX(($C$4:$C$30=$L10)*($H$4:$H$30=O$9)*$F$4:$F$30),($C$4:$C$30=$L10)*($H$4:$H$30=O$9)*$F$4:$F$30,0))</f>
        <v>03M259</v>
      </c>
    </row>
    <row r="11" spans="2:15" x14ac:dyDescent="0.6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array" ref="I11">IF(D11&lt;70,"재수강",HLOOKUP(SUMPRODUCT(D11:G11,$M$21:$P$21),$M$24:$Q$26,3,TRUE))</f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INDEX($B$4:$B$30,MATCH(MAX(($C$4:$C$30=$L11)*($H$4:$H$30=M$9)*$F$4:$F$30),($C$4:$C$30=$L11)*($H$4:$H$30=M$9)*$F$4:$F$30,0))</f>
        <v>03G256</v>
      </c>
      <c r="N11" s="1" t="str">
        <f t="array" ref="N11">INDEX($B$4:$B$30,MATCH(MAX(($C$4:$C$30=$L11)*($H$4:$H$30=N$9)*$F$4:$F$30),($C$4:$C$30=$L11)*($H$4:$H$30=N$9)*$F$4:$F$30,0))</f>
        <v>02L334</v>
      </c>
      <c r="O11" s="1" t="str">
        <f t="array" ref="O11">INDEX($B$4:$B$30,MATCH(MAX(($C$4:$C$30=$L11)*($H$4:$H$30=O$9)*$F$4:$F$30),($C$4:$C$30=$L11)*($H$4:$H$30=O$9)*$F$4:$F$30,0))</f>
        <v>03G260</v>
      </c>
    </row>
    <row r="12" spans="2:15" x14ac:dyDescent="0.6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array" ref="I12">IF(D12&lt;70,"재수강",HLOOKUP(SUMPRODUCT(D12:G12,$M$21:$P$21),$M$24:$Q$26,3,TRUE))</f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INDEX($B$4:$B$30,MATCH(MAX(($C$4:$C$30=$L12)*($H$4:$H$30=M$9)*$F$4:$F$30),($C$4:$C$30=$L12)*($H$4:$H$30=M$9)*$F$4:$F$30,0))</f>
        <v>01M337</v>
      </c>
      <c r="N12" s="1" t="str">
        <f t="array" ref="N12">INDEX($B$4:$B$30,MATCH(MAX(($C$4:$C$30=$L12)*($H$4:$H$30=N$9)*$F$4:$F$30),($C$4:$C$30=$L12)*($H$4:$H$30=N$9)*$F$4:$F$30,0))</f>
        <v>02G327</v>
      </c>
      <c r="O12" s="1" t="str">
        <f t="array" ref="O12">INDEX($B$4:$B$30,MATCH(MAX(($C$4:$C$30=$L12)*($H$4:$H$30=O$9)*$F$4:$F$30),($C$4:$C$30=$L12)*($H$4:$H$30=O$9)*$F$4:$F$30,0))</f>
        <v>02L326</v>
      </c>
    </row>
    <row r="13" spans="2:15" x14ac:dyDescent="0.6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array" ref="I13">IF(D13&lt;70,"재수강",HLOOKUP(SUMPRODUCT(D13:G13,$M$21:$P$21),$M$24:$Q$26,3,TRUE))</f>
        <v>中</v>
      </c>
      <c r="J13" s="1" t="str" cm="1">
        <f t="array" ref="J13">fn시상여부(D13,E13,F13,H13)</f>
        <v/>
      </c>
    </row>
    <row r="14" spans="2:15" x14ac:dyDescent="0.6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array" ref="I14">IF(D14&lt;70,"재수강",HLOOKUP(SUMPRODUCT(D14:G14,$M$21:$P$21),$M$24:$Q$26,3,TRUE))</f>
        <v>中</v>
      </c>
      <c r="J14" s="1" t="str" cm="1">
        <f t="array" ref="J14">fn시상여부(D14,E14,F14,H14)</f>
        <v/>
      </c>
      <c r="L14" t="s">
        <v>185</v>
      </c>
    </row>
    <row r="15" spans="2:15" x14ac:dyDescent="0.6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array" ref="I15">IF(D15&lt;70,"재수강",HLOOKUP(SUMPRODUCT(D15:G15,$M$21:$P$21),$M$24:$Q$26,3,TRUE))</f>
        <v>재수강</v>
      </c>
      <c r="J15" s="1" t="str" cm="1">
        <f t="array" ref="J15">fn시상여부(D15,E15,F15,H15)</f>
        <v/>
      </c>
      <c r="L15" s="38" t="s">
        <v>32</v>
      </c>
      <c r="M15" s="38"/>
      <c r="N15" t="s">
        <v>9</v>
      </c>
      <c r="O15" t="s">
        <v>190</v>
      </c>
    </row>
    <row r="16" spans="2:15" x14ac:dyDescent="0.6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array" ref="I16">IF(D16&lt;70,"재수강",HLOOKUP(SUMPRODUCT(D16:G16,$M$21:$P$21),$M$24:$Q$26,3,TRUE))</f>
        <v>上</v>
      </c>
      <c r="J16" s="1" t="str" cm="1">
        <f t="array" ref="J16">fn시상여부(D16,E16,F16,H16)</f>
        <v>Best★100</v>
      </c>
      <c r="L16" s="39">
        <f>DCOUNT(B3:J30,5,N15:O16)/COUNTA(B4:B30)</f>
        <v>0.22222222222222221</v>
      </c>
      <c r="M16" s="39"/>
      <c r="N16" t="s">
        <v>191</v>
      </c>
      <c r="O16" t="b">
        <f>F4&gt;E4</f>
        <v>0</v>
      </c>
    </row>
    <row r="17" spans="2:17" x14ac:dyDescent="0.6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array" ref="I17">IF(D17&lt;70,"재수강",HLOOKUP(SUMPRODUCT(D17:G17,$M$21:$P$21),$M$24:$Q$26,3,TRUE))</f>
        <v>中</v>
      </c>
      <c r="J17" s="1" t="str" cm="1">
        <f t="array" ref="J17">fn시상여부(D17,E17,F17,H17)</f>
        <v/>
      </c>
      <c r="L17" s="5"/>
      <c r="M17" s="5"/>
    </row>
    <row r="18" spans="2:17" x14ac:dyDescent="0.6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array" ref="I18">IF(D18&lt;70,"재수강",HLOOKUP(SUMPRODUCT(D18:G18,$M$21:$P$21),$M$24:$Q$26,3,TRUE))</f>
        <v>下</v>
      </c>
      <c r="J18" s="1" t="str" cm="1">
        <f t="array" ref="J18">fn시상여부(D18,E18,F18,H18)</f>
        <v/>
      </c>
    </row>
    <row r="19" spans="2:17" x14ac:dyDescent="0.6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array" ref="I19">IF(D19&lt;70,"재수강",HLOOKUP(SUMPRODUCT(D19:G19,$M$21:$P$21),$M$24:$Q$26,3,TRUE))</f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6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array" ref="I20">IF(D20&lt;70,"재수강",HLOOKUP(SUMPRODUCT(D20:G20,$M$21:$P$21),$M$24:$Q$26,3,TRUE))</f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6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array" ref="I21">IF(D21&lt;70,"재수강",HLOOKUP(SUMPRODUCT(D21:G21,$M$21:$P$21),$M$24:$Q$26,3,TRUE))</f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6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array" ref="I22">IF(D22&lt;70,"재수강",HLOOKUP(SUMPRODUCT(D22:G22,$M$21:$P$21),$M$24:$Q$26,3,TRUE))</f>
        <v>재수강</v>
      </c>
      <c r="J22" s="1" t="str" cm="1">
        <f t="array" ref="J22">fn시상여부(D22,E22,F22,H22)</f>
        <v/>
      </c>
    </row>
    <row r="23" spans="2:17" x14ac:dyDescent="0.6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array" ref="I23">IF(D23&lt;70,"재수강",HLOOKUP(SUMPRODUCT(D23:G23,$M$21:$P$21),$M$24:$Q$26,3,TRUE))</f>
        <v>下</v>
      </c>
      <c r="J23" s="1" t="str" cm="1">
        <f t="array" ref="J23">fn시상여부(D23,E23,F23,H23)</f>
        <v/>
      </c>
      <c r="L23" t="s">
        <v>189</v>
      </c>
    </row>
    <row r="24" spans="2:17" x14ac:dyDescent="0.6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array" ref="I24">IF(D24&lt;70,"재수강",HLOOKUP(SUMPRODUCT(D24:G24,$M$21:$P$21),$M$24:$Q$26,3,TRUE))</f>
        <v>中</v>
      </c>
      <c r="J24" s="1" t="str" cm="1">
        <f t="array" ref="J24">fn시상여부(D24,E24,F24,H24)</f>
        <v/>
      </c>
      <c r="L24" s="40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6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array" ref="I25">IF(D25&lt;70,"재수강",HLOOKUP(SUMPRODUCT(D25:G25,$M$21:$P$21),$M$24:$Q$26,3,TRUE))</f>
        <v>재수강</v>
      </c>
      <c r="J25" s="1" t="str" cm="1">
        <f t="array" ref="J25">fn시상여부(D25,E25,F25,H25)</f>
        <v/>
      </c>
      <c r="L25" s="40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6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array" ref="I26">IF(D26&lt;70,"재수강",HLOOKUP(SUMPRODUCT(D26:G26,$M$21:$P$21),$M$24:$Q$26,3,TRUE))</f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6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array" ref="I27">IF(D27&lt;70,"재수강",HLOOKUP(SUMPRODUCT(D27:G27,$M$21:$P$21),$M$24:$Q$26,3,TRUE))</f>
        <v>中</v>
      </c>
      <c r="J27" s="1" t="str" cm="1">
        <f t="array" ref="J27">fn시상여부(D27,E27,F27,H27)</f>
        <v/>
      </c>
    </row>
    <row r="28" spans="2:17" x14ac:dyDescent="0.6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array" ref="I28">IF(D28&lt;70,"재수강",HLOOKUP(SUMPRODUCT(D28:G28,$M$21:$P$21),$M$24:$Q$26,3,TRUE))</f>
        <v>中</v>
      </c>
      <c r="J28" s="1" t="str" cm="1">
        <f t="array" ref="J28">fn시상여부(D28,E28,F28,H28)</f>
        <v/>
      </c>
    </row>
    <row r="29" spans="2:17" x14ac:dyDescent="0.6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array" ref="I29">IF(D29&lt;70,"재수강",HLOOKUP(SUMPRODUCT(D29:G29,$M$21:$P$21),$M$24:$Q$26,3,TRUE))</f>
        <v>下</v>
      </c>
      <c r="J29" s="1" t="str" cm="1">
        <f t="array" ref="J29">fn시상여부(D29,E29,F29,H29)</f>
        <v/>
      </c>
    </row>
    <row r="30" spans="2:17" x14ac:dyDescent="0.6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array" ref="I30">IF(D30&lt;70,"재수강",HLOOKUP(SUMPRODUCT(D30:G30,$M$21:$P$21),$M$24:$Q$26,3,TRUE))</f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E8" sqref="E8"/>
    </sheetView>
  </sheetViews>
  <sheetFormatPr defaultRowHeight="16.899999999999999" x14ac:dyDescent="0.6"/>
  <cols>
    <col min="1" max="1" width="8.875" bestFit="1" customWidth="1"/>
    <col min="2" max="2" width="11.3125" bestFit="1" customWidth="1"/>
    <col min="3" max="3" width="12.0625" bestFit="1" customWidth="1"/>
    <col min="5" max="5" width="8.625" bestFit="1" customWidth="1"/>
    <col min="6" max="6" width="12.0625" bestFit="1" customWidth="1"/>
  </cols>
  <sheetData>
    <row r="2" spans="1:3" x14ac:dyDescent="0.6">
      <c r="A2" s="33" t="s">
        <v>192</v>
      </c>
      <c r="B2" t="s">
        <v>193</v>
      </c>
    </row>
    <row r="4" spans="1:3" x14ac:dyDescent="0.6">
      <c r="A4" s="35" t="s">
        <v>197</v>
      </c>
      <c r="B4" s="35" t="s">
        <v>288</v>
      </c>
      <c r="C4" s="5" t="s">
        <v>205</v>
      </c>
    </row>
    <row r="5" spans="1:3" x14ac:dyDescent="0.6">
      <c r="A5" s="5" t="s">
        <v>194</v>
      </c>
      <c r="B5" s="5"/>
      <c r="C5" s="34">
        <v>58200</v>
      </c>
    </row>
    <row r="6" spans="1:3" x14ac:dyDescent="0.6">
      <c r="A6" s="5"/>
      <c r="B6" s="5" t="s">
        <v>199</v>
      </c>
      <c r="C6" s="34">
        <v>58200</v>
      </c>
    </row>
    <row r="7" spans="1:3" x14ac:dyDescent="0.6">
      <c r="A7" s="5"/>
      <c r="B7" s="5" t="s">
        <v>200</v>
      </c>
      <c r="C7" s="34">
        <v>47000</v>
      </c>
    </row>
    <row r="8" spans="1:3" x14ac:dyDescent="0.6">
      <c r="A8" s="5"/>
      <c r="B8" s="5" t="s">
        <v>201</v>
      </c>
      <c r="C8" s="34">
        <v>46000</v>
      </c>
    </row>
    <row r="9" spans="1:3" x14ac:dyDescent="0.6">
      <c r="A9" s="5"/>
      <c r="B9" s="5" t="s">
        <v>202</v>
      </c>
      <c r="C9" s="34">
        <v>31000</v>
      </c>
    </row>
    <row r="10" spans="1:3" x14ac:dyDescent="0.6">
      <c r="A10" s="5"/>
      <c r="B10" s="5" t="s">
        <v>203</v>
      </c>
      <c r="C10" s="34">
        <v>19000</v>
      </c>
    </row>
    <row r="11" spans="1:3" x14ac:dyDescent="0.6">
      <c r="A11" s="5" t="s">
        <v>195</v>
      </c>
      <c r="B11" s="5"/>
      <c r="C11" s="34">
        <v>46000</v>
      </c>
    </row>
    <row r="12" spans="1:3" x14ac:dyDescent="0.6">
      <c r="A12" s="5"/>
      <c r="B12" s="5" t="s">
        <v>199</v>
      </c>
      <c r="C12" s="34">
        <v>40000</v>
      </c>
    </row>
    <row r="13" spans="1:3" x14ac:dyDescent="0.6">
      <c r="A13" s="5"/>
      <c r="B13" s="5" t="s">
        <v>200</v>
      </c>
      <c r="C13" s="34">
        <v>46000</v>
      </c>
    </row>
    <row r="14" spans="1:3" x14ac:dyDescent="0.6">
      <c r="A14" s="5"/>
      <c r="B14" s="5" t="s">
        <v>201</v>
      </c>
      <c r="C14" s="34">
        <v>27000</v>
      </c>
    </row>
    <row r="15" spans="1:3" x14ac:dyDescent="0.6">
      <c r="A15" s="5"/>
      <c r="B15" s="5" t="s">
        <v>204</v>
      </c>
      <c r="C15" s="34">
        <v>30100</v>
      </c>
    </row>
    <row r="16" spans="1:3" x14ac:dyDescent="0.6">
      <c r="A16" s="5"/>
      <c r="B16" s="5" t="s">
        <v>203</v>
      </c>
      <c r="C16" s="34">
        <v>45000</v>
      </c>
    </row>
    <row r="17" spans="1:3" x14ac:dyDescent="0.6">
      <c r="A17" s="5" t="s">
        <v>196</v>
      </c>
      <c r="B17" s="5"/>
      <c r="C17" s="34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L9" sqref="L9"/>
    </sheetView>
  </sheetViews>
  <sheetFormatPr defaultRowHeight="16.899999999999999" x14ac:dyDescent="0.6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6">
      <c r="A2" t="s">
        <v>5</v>
      </c>
      <c r="K2" t="s">
        <v>188</v>
      </c>
    </row>
    <row r="3" spans="1:12" x14ac:dyDescent="0.6">
      <c r="A3" t="s">
        <v>206</v>
      </c>
      <c r="B3" t="s">
        <v>207</v>
      </c>
      <c r="C3" t="s">
        <v>208</v>
      </c>
      <c r="D3" t="s">
        <v>197</v>
      </c>
      <c r="E3" t="s">
        <v>192</v>
      </c>
      <c r="F3" t="s">
        <v>209</v>
      </c>
      <c r="G3" t="s">
        <v>198</v>
      </c>
      <c r="H3" t="s">
        <v>210</v>
      </c>
      <c r="I3" t="s">
        <v>211</v>
      </c>
      <c r="K3" s="2" t="s">
        <v>284</v>
      </c>
      <c r="L3" s="2" t="s">
        <v>285</v>
      </c>
    </row>
    <row r="4" spans="1:12" x14ac:dyDescent="0.6">
      <c r="A4" t="s">
        <v>212</v>
      </c>
      <c r="B4" t="s">
        <v>213</v>
      </c>
      <c r="C4" s="13">
        <v>31900</v>
      </c>
      <c r="D4" t="s">
        <v>195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283</v>
      </c>
      <c r="L4" s="36">
        <v>27118.18181818182</v>
      </c>
    </row>
    <row r="5" spans="1:12" x14ac:dyDescent="0.6">
      <c r="A5" t="s">
        <v>216</v>
      </c>
      <c r="B5" t="s">
        <v>217</v>
      </c>
      <c r="C5" s="13">
        <v>32234</v>
      </c>
      <c r="D5" t="s">
        <v>194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6">
      <c r="A6" t="s">
        <v>220</v>
      </c>
      <c r="B6" t="s">
        <v>221</v>
      </c>
      <c r="C6" s="13">
        <v>31386</v>
      </c>
      <c r="D6" t="s">
        <v>195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6">
      <c r="A7" t="s">
        <v>224</v>
      </c>
      <c r="B7" t="s">
        <v>225</v>
      </c>
      <c r="C7" s="13">
        <v>27520</v>
      </c>
      <c r="D7" t="s">
        <v>194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6">
      <c r="A8" t="s">
        <v>228</v>
      </c>
      <c r="B8" t="s">
        <v>229</v>
      </c>
      <c r="C8" s="13">
        <v>38114</v>
      </c>
      <c r="D8" t="s">
        <v>194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6">
      <c r="A9" t="s">
        <v>230</v>
      </c>
      <c r="B9" t="s">
        <v>231</v>
      </c>
      <c r="C9" s="13">
        <v>27522</v>
      </c>
      <c r="D9" t="s">
        <v>194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6">
      <c r="A10" t="s">
        <v>234</v>
      </c>
      <c r="B10" t="s">
        <v>235</v>
      </c>
      <c r="C10" s="13">
        <v>21282</v>
      </c>
      <c r="D10" t="s">
        <v>194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6">
      <c r="A11" t="s">
        <v>236</v>
      </c>
      <c r="B11" t="s">
        <v>237</v>
      </c>
      <c r="C11" s="13">
        <v>29313</v>
      </c>
      <c r="D11" t="s">
        <v>195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6">
      <c r="A12" t="s">
        <v>238</v>
      </c>
      <c r="B12" t="s">
        <v>239</v>
      </c>
      <c r="C12" s="13">
        <v>36833</v>
      </c>
      <c r="D12" t="s">
        <v>194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6">
      <c r="A13" t="s">
        <v>240</v>
      </c>
      <c r="B13" t="s">
        <v>241</v>
      </c>
      <c r="C13" s="13">
        <v>34833</v>
      </c>
      <c r="D13" t="s">
        <v>194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6">
      <c r="A14" t="s">
        <v>244</v>
      </c>
      <c r="B14" t="s">
        <v>245</v>
      </c>
      <c r="C14" s="13">
        <v>17811</v>
      </c>
      <c r="D14" t="s">
        <v>195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6">
      <c r="A15" t="s">
        <v>246</v>
      </c>
      <c r="B15" t="s">
        <v>247</v>
      </c>
      <c r="C15" s="13">
        <v>34607</v>
      </c>
      <c r="D15" t="s">
        <v>195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6">
      <c r="A16" t="s">
        <v>248</v>
      </c>
      <c r="B16" t="s">
        <v>249</v>
      </c>
      <c r="C16" s="13">
        <v>19541</v>
      </c>
      <c r="D16" t="s">
        <v>194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6">
      <c r="A17" t="s">
        <v>252</v>
      </c>
      <c r="B17" t="s">
        <v>253</v>
      </c>
      <c r="C17" s="13">
        <v>36962</v>
      </c>
      <c r="D17" t="s">
        <v>195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6">
      <c r="A18" t="s">
        <v>256</v>
      </c>
      <c r="B18" t="s">
        <v>257</v>
      </c>
      <c r="C18" s="13">
        <v>32267</v>
      </c>
      <c r="D18" t="s">
        <v>195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6">
      <c r="A19" t="s">
        <v>258</v>
      </c>
      <c r="B19" t="s">
        <v>259</v>
      </c>
      <c r="C19" s="13">
        <v>26819</v>
      </c>
      <c r="D19" t="s">
        <v>194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6">
      <c r="A20" t="s">
        <v>260</v>
      </c>
      <c r="B20" t="s">
        <v>261</v>
      </c>
      <c r="C20" s="13">
        <v>34097</v>
      </c>
      <c r="D20" t="s">
        <v>195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6">
      <c r="A21" t="s">
        <v>262</v>
      </c>
      <c r="B21" t="s">
        <v>263</v>
      </c>
      <c r="C21" s="13">
        <v>37020</v>
      </c>
      <c r="D21" t="s">
        <v>195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6">
      <c r="A22" t="s">
        <v>264</v>
      </c>
      <c r="B22" t="s">
        <v>265</v>
      </c>
      <c r="C22" s="13">
        <v>28589</v>
      </c>
      <c r="D22" t="s">
        <v>194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6">
      <c r="A23" t="s">
        <v>266</v>
      </c>
      <c r="B23" t="s">
        <v>267</v>
      </c>
      <c r="C23" s="13">
        <v>21801</v>
      </c>
      <c r="D23" t="s">
        <v>195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6">
      <c r="A24" t="s">
        <v>268</v>
      </c>
      <c r="B24" t="s">
        <v>269</v>
      </c>
      <c r="C24" s="13">
        <v>36042</v>
      </c>
      <c r="D24" t="s">
        <v>195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6">
      <c r="A25" t="s">
        <v>270</v>
      </c>
      <c r="B25" t="s">
        <v>163</v>
      </c>
      <c r="C25" s="13">
        <v>19036</v>
      </c>
      <c r="D25" t="s">
        <v>194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6">
      <c r="A26" t="s">
        <v>271</v>
      </c>
      <c r="B26" t="s">
        <v>272</v>
      </c>
      <c r="C26" s="13">
        <v>36388</v>
      </c>
      <c r="D26" t="s">
        <v>194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6">
      <c r="A27" t="s">
        <v>273</v>
      </c>
      <c r="B27" t="s">
        <v>274</v>
      </c>
      <c r="C27" s="13">
        <v>38679</v>
      </c>
      <c r="D27" t="s">
        <v>194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6">
      <c r="A28" t="s">
        <v>275</v>
      </c>
      <c r="B28" t="s">
        <v>276</v>
      </c>
      <c r="C28" s="13">
        <v>27266</v>
      </c>
      <c r="D28" t="s">
        <v>194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6">
      <c r="A29" t="s">
        <v>277</v>
      </c>
      <c r="B29" t="s">
        <v>278</v>
      </c>
      <c r="C29" s="13">
        <v>15912</v>
      </c>
      <c r="D29" t="s">
        <v>194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6">
      <c r="A30" t="s">
        <v>279</v>
      </c>
      <c r="B30" t="s">
        <v>280</v>
      </c>
      <c r="C30" s="13">
        <v>31758</v>
      </c>
      <c r="D30" t="s">
        <v>195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6">
      <c r="A31" t="s">
        <v>281</v>
      </c>
      <c r="B31" t="s">
        <v>282</v>
      </c>
      <c r="C31" s="13">
        <v>28352</v>
      </c>
      <c r="D31" t="s">
        <v>194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tabSelected="1" workbookViewId="0">
      <selection activeCell="L6" sqref="L6"/>
    </sheetView>
  </sheetViews>
  <sheetFormatPr defaultRowHeight="16.899999999999999" x14ac:dyDescent="0.6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6">
      <c r="B1" t="s">
        <v>5</v>
      </c>
    </row>
    <row r="2" spans="2:7" x14ac:dyDescent="0.6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6">
      <c r="B3" s="1" t="s">
        <v>19</v>
      </c>
      <c r="C3" s="1" t="s">
        <v>24</v>
      </c>
      <c r="D3" s="1">
        <v>64</v>
      </c>
      <c r="E3" s="1">
        <v>64</v>
      </c>
      <c r="F3" s="37">
        <v>76</v>
      </c>
      <c r="G3" s="41">
        <v>66</v>
      </c>
    </row>
    <row r="4" spans="2:7" x14ac:dyDescent="0.6">
      <c r="B4" s="1" t="s">
        <v>64</v>
      </c>
      <c r="C4" s="1" t="s">
        <v>24</v>
      </c>
      <c r="D4" s="1">
        <v>72</v>
      </c>
      <c r="E4" s="1">
        <v>83</v>
      </c>
      <c r="F4" s="37">
        <v>76</v>
      </c>
      <c r="G4" s="41">
        <v>88</v>
      </c>
    </row>
    <row r="5" spans="2:7" x14ac:dyDescent="0.6">
      <c r="B5" s="1" t="s">
        <v>41</v>
      </c>
      <c r="C5" s="1" t="s">
        <v>18</v>
      </c>
      <c r="D5" s="1">
        <v>89</v>
      </c>
      <c r="E5" s="1">
        <v>53.999999999999936</v>
      </c>
      <c r="F5" s="37">
        <v>88</v>
      </c>
      <c r="G5" s="41">
        <v>62</v>
      </c>
    </row>
    <row r="6" spans="2:7" x14ac:dyDescent="0.6">
      <c r="B6" s="1" t="s">
        <v>42</v>
      </c>
      <c r="C6" s="1" t="s">
        <v>24</v>
      </c>
      <c r="D6" s="1">
        <v>95</v>
      </c>
      <c r="E6" s="1">
        <v>97</v>
      </c>
      <c r="F6" s="37">
        <v>98</v>
      </c>
      <c r="G6" s="41">
        <v>95</v>
      </c>
    </row>
    <row r="7" spans="2:7" x14ac:dyDescent="0.6">
      <c r="B7" s="1" t="s">
        <v>46</v>
      </c>
      <c r="C7" s="1" t="s">
        <v>24</v>
      </c>
      <c r="D7" s="1">
        <v>67</v>
      </c>
      <c r="E7" s="1">
        <v>94</v>
      </c>
      <c r="F7" s="37">
        <v>0</v>
      </c>
      <c r="G7" s="41">
        <v>72</v>
      </c>
    </row>
    <row r="8" spans="2:7" x14ac:dyDescent="0.6">
      <c r="B8" s="1" t="s">
        <v>56</v>
      </c>
      <c r="C8" s="1" t="s">
        <v>18</v>
      </c>
      <c r="D8" s="1">
        <v>92</v>
      </c>
      <c r="E8" s="1">
        <v>96</v>
      </c>
      <c r="F8" s="37">
        <v>73</v>
      </c>
      <c r="G8" s="41">
        <v>97</v>
      </c>
    </row>
    <row r="9" spans="2:7" x14ac:dyDescent="0.6">
      <c r="B9" s="1" t="s">
        <v>61</v>
      </c>
      <c r="C9" s="1" t="s">
        <v>24</v>
      </c>
      <c r="D9" s="1">
        <v>73</v>
      </c>
      <c r="E9" s="1">
        <v>82</v>
      </c>
      <c r="F9" s="37">
        <v>80</v>
      </c>
      <c r="G9" s="41">
        <v>68</v>
      </c>
    </row>
    <row r="10" spans="2:7" x14ac:dyDescent="0.6">
      <c r="B10" s="1" t="s">
        <v>52</v>
      </c>
      <c r="C10" s="1" t="s">
        <v>17</v>
      </c>
      <c r="D10" s="1">
        <v>82</v>
      </c>
      <c r="E10" s="1">
        <v>64</v>
      </c>
      <c r="F10" s="37">
        <v>85</v>
      </c>
      <c r="G10" s="41">
        <v>75</v>
      </c>
    </row>
    <row r="11" spans="2:7" x14ac:dyDescent="0.6">
      <c r="B11" s="1" t="s">
        <v>59</v>
      </c>
      <c r="C11" s="1" t="s">
        <v>18</v>
      </c>
      <c r="D11" s="1">
        <v>100</v>
      </c>
      <c r="E11" s="1">
        <v>100</v>
      </c>
      <c r="F11" s="37">
        <v>100</v>
      </c>
      <c r="G11" s="41">
        <v>92</v>
      </c>
    </row>
    <row r="12" spans="2:7" x14ac:dyDescent="0.6">
      <c r="B12" s="1" t="s">
        <v>47</v>
      </c>
      <c r="C12" s="1" t="s">
        <v>18</v>
      </c>
      <c r="D12" s="1">
        <v>86</v>
      </c>
      <c r="E12" s="1">
        <v>87</v>
      </c>
      <c r="F12" s="37">
        <v>84</v>
      </c>
      <c r="G12" s="41">
        <v>65</v>
      </c>
    </row>
    <row r="13" spans="2:7" x14ac:dyDescent="0.6">
      <c r="B13" s="1" t="s">
        <v>53</v>
      </c>
      <c r="C13" s="1" t="s">
        <v>24</v>
      </c>
      <c r="D13" s="1">
        <v>62</v>
      </c>
      <c r="E13" s="1"/>
      <c r="F13" s="37" t="s">
        <v>166</v>
      </c>
      <c r="G13" s="41">
        <v>50</v>
      </c>
    </row>
    <row r="14" spans="2:7" x14ac:dyDescent="0.6">
      <c r="B14" s="1" t="s">
        <v>60</v>
      </c>
      <c r="C14" s="1" t="s">
        <v>17</v>
      </c>
      <c r="D14" s="1">
        <v>80</v>
      </c>
      <c r="E14" s="1">
        <v>89</v>
      </c>
      <c r="F14" s="37">
        <v>68</v>
      </c>
      <c r="G14" s="41">
        <v>95</v>
      </c>
    </row>
    <row r="15" spans="2:7" x14ac:dyDescent="0.6">
      <c r="B15" s="1" t="s">
        <v>23</v>
      </c>
      <c r="C15" s="1" t="s">
        <v>18</v>
      </c>
      <c r="D15" s="1">
        <v>99</v>
      </c>
      <c r="E15" s="1">
        <v>96</v>
      </c>
      <c r="F15" s="37">
        <v>94</v>
      </c>
      <c r="G15" s="41">
        <v>90</v>
      </c>
    </row>
    <row r="16" spans="2:7" x14ac:dyDescent="0.6">
      <c r="B16" s="1" t="s">
        <v>62</v>
      </c>
      <c r="C16" s="1" t="s">
        <v>24</v>
      </c>
      <c r="D16" s="1">
        <v>71</v>
      </c>
      <c r="E16" s="1">
        <v>100</v>
      </c>
      <c r="F16" s="37">
        <v>85</v>
      </c>
      <c r="G16" s="41">
        <v>75</v>
      </c>
    </row>
    <row r="17" spans="2:10" x14ac:dyDescent="0.6">
      <c r="B17" s="1" t="s">
        <v>49</v>
      </c>
      <c r="C17" s="1" t="s">
        <v>18</v>
      </c>
      <c r="D17" s="1">
        <v>95</v>
      </c>
      <c r="E17" s="1">
        <v>69</v>
      </c>
      <c r="F17" s="37">
        <v>73</v>
      </c>
      <c r="G17" s="41">
        <v>85</v>
      </c>
    </row>
    <row r="18" spans="2:10" x14ac:dyDescent="0.6">
      <c r="B18" s="1" t="s">
        <v>63</v>
      </c>
      <c r="C18" s="1" t="s">
        <v>17</v>
      </c>
      <c r="D18" s="1">
        <v>70</v>
      </c>
      <c r="E18" s="1">
        <v>64</v>
      </c>
      <c r="F18" s="37">
        <v>86</v>
      </c>
      <c r="G18" s="41">
        <v>75</v>
      </c>
    </row>
    <row r="19" spans="2:10" x14ac:dyDescent="0.6">
      <c r="B19" s="1" t="s">
        <v>55</v>
      </c>
      <c r="C19" s="1" t="s">
        <v>18</v>
      </c>
      <c r="D19" s="1">
        <v>67</v>
      </c>
      <c r="E19" s="1">
        <v>89</v>
      </c>
      <c r="F19" s="37">
        <v>0</v>
      </c>
      <c r="G19" s="41">
        <v>64</v>
      </c>
    </row>
    <row r="20" spans="2:10" x14ac:dyDescent="0.6">
      <c r="B20" s="1" t="s">
        <v>57</v>
      </c>
      <c r="C20" s="1" t="s">
        <v>18</v>
      </c>
      <c r="D20" s="1">
        <v>60</v>
      </c>
      <c r="E20" s="1">
        <v>78</v>
      </c>
      <c r="F20" s="37">
        <v>64</v>
      </c>
      <c r="G20" s="41">
        <v>78</v>
      </c>
    </row>
    <row r="21" spans="2:10" x14ac:dyDescent="0.6">
      <c r="B21" s="1" t="s">
        <v>50</v>
      </c>
      <c r="C21" s="1" t="s">
        <v>24</v>
      </c>
      <c r="D21" s="1">
        <v>94</v>
      </c>
      <c r="E21" s="1">
        <v>91</v>
      </c>
      <c r="F21" s="37">
        <v>84</v>
      </c>
      <c r="G21" s="41">
        <v>96</v>
      </c>
    </row>
    <row r="22" spans="2:10" x14ac:dyDescent="0.6">
      <c r="B22" s="1" t="s">
        <v>54</v>
      </c>
      <c r="C22" s="1" t="s">
        <v>17</v>
      </c>
      <c r="D22" s="1">
        <v>80</v>
      </c>
      <c r="E22" s="1">
        <v>70</v>
      </c>
      <c r="F22" s="37">
        <v>60</v>
      </c>
      <c r="G22" s="41">
        <v>90</v>
      </c>
    </row>
    <row r="23" spans="2:10" x14ac:dyDescent="0.6">
      <c r="B23" s="1" t="s">
        <v>58</v>
      </c>
      <c r="C23" s="1" t="s">
        <v>24</v>
      </c>
      <c r="D23" s="1">
        <v>89</v>
      </c>
      <c r="E23" s="1">
        <v>65</v>
      </c>
      <c r="F23" s="37">
        <v>99</v>
      </c>
      <c r="G23" s="41">
        <v>96</v>
      </c>
    </row>
    <row r="24" spans="2:10" x14ac:dyDescent="0.6">
      <c r="B24" s="1" t="s">
        <v>48</v>
      </c>
      <c r="C24" s="1" t="s">
        <v>18</v>
      </c>
      <c r="D24" s="1">
        <v>30.999999999999744</v>
      </c>
      <c r="E24" s="1">
        <v>77</v>
      </c>
      <c r="F24" s="37">
        <v>75</v>
      </c>
      <c r="G24" s="41">
        <v>71</v>
      </c>
    </row>
    <row r="25" spans="2:10" x14ac:dyDescent="0.6">
      <c r="B25" s="1" t="s">
        <v>28</v>
      </c>
      <c r="C25" s="1" t="s">
        <v>17</v>
      </c>
      <c r="D25" s="1">
        <v>85</v>
      </c>
      <c r="E25" s="1">
        <v>92</v>
      </c>
      <c r="F25" s="37">
        <v>62</v>
      </c>
      <c r="G25" s="41">
        <v>91</v>
      </c>
      <c r="J25" t="s">
        <v>167</v>
      </c>
    </row>
    <row r="26" spans="2:10" x14ac:dyDescent="0.6">
      <c r="B26" s="1" t="s">
        <v>51</v>
      </c>
      <c r="C26" s="1" t="s">
        <v>18</v>
      </c>
      <c r="D26" s="1">
        <v>50</v>
      </c>
      <c r="E26" s="1">
        <v>59</v>
      </c>
      <c r="F26" s="37">
        <v>50</v>
      </c>
      <c r="G26" s="41">
        <v>86</v>
      </c>
    </row>
    <row r="27" spans="2:10" x14ac:dyDescent="0.6">
      <c r="B27" s="1" t="s">
        <v>43</v>
      </c>
      <c r="C27" s="1" t="s">
        <v>17</v>
      </c>
      <c r="D27" s="1">
        <v>82</v>
      </c>
      <c r="E27" s="1">
        <v>99</v>
      </c>
      <c r="F27" s="37">
        <v>66</v>
      </c>
      <c r="G27" s="4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7</xdr:col>
                    <xdr:colOff>204788</xdr:colOff>
                    <xdr:row>0</xdr:row>
                    <xdr:rowOff>195263</xdr:rowOff>
                  </from>
                  <to>
                    <xdr:col>9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7</xdr:col>
                    <xdr:colOff>214313</xdr:colOff>
                    <xdr:row>3</xdr:row>
                    <xdr:rowOff>204788</xdr:rowOff>
                  </from>
                  <to>
                    <xdr:col>8</xdr:col>
                    <xdr:colOff>1100138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4" workbookViewId="0">
      <selection activeCell="L17" sqref="L17"/>
    </sheetView>
  </sheetViews>
  <sheetFormatPr defaultRowHeight="16.899999999999999" x14ac:dyDescent="0.6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6">
      <c r="B1" s="8"/>
    </row>
    <row r="2" spans="2:11" x14ac:dyDescent="0.6">
      <c r="B2" s="9" t="s">
        <v>152</v>
      </c>
    </row>
    <row r="3" spans="2:11" x14ac:dyDescent="0.6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6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6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6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6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6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6">
      <c r="C10" s="11"/>
    </row>
    <row r="11" spans="2:11" x14ac:dyDescent="0.6">
      <c r="C11" s="11"/>
    </row>
    <row r="12" spans="2:11" x14ac:dyDescent="0.6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E7" sqref="E7"/>
    </sheetView>
  </sheetViews>
  <sheetFormatPr defaultRowHeight="16.899999999999999" x14ac:dyDescent="0.6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6">
      <c r="A1" t="s">
        <v>5</v>
      </c>
      <c r="B1" s="9" t="s">
        <v>177</v>
      </c>
      <c r="H1" t="s">
        <v>165</v>
      </c>
    </row>
    <row r="2" spans="1:8" x14ac:dyDescent="0.6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6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6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6">
      <c r="A5" s="2" t="s">
        <v>287</v>
      </c>
      <c r="B5" s="2" t="s">
        <v>286</v>
      </c>
      <c r="C5" s="2">
        <v>600</v>
      </c>
      <c r="D5" s="2" t="s">
        <v>175</v>
      </c>
      <c r="E5" s="2" t="s">
        <v>180</v>
      </c>
      <c r="F5" s="2" t="s">
        <v>183</v>
      </c>
      <c r="H5" s="1" t="s">
        <v>171</v>
      </c>
    </row>
    <row r="6" spans="1:8" x14ac:dyDescent="0.6">
      <c r="A6" s="2"/>
      <c r="B6" s="2"/>
      <c r="C6" s="2"/>
      <c r="D6" s="2"/>
      <c r="E6" s="2"/>
      <c r="F6" s="2"/>
      <c r="H6" s="1" t="s">
        <v>172</v>
      </c>
    </row>
    <row r="7" spans="1:8" x14ac:dyDescent="0.6">
      <c r="A7" s="2"/>
      <c r="B7" s="2"/>
      <c r="C7" s="2"/>
      <c r="D7" s="2"/>
      <c r="E7" s="2"/>
      <c r="F7" s="2"/>
      <c r="H7" s="1" t="s">
        <v>173</v>
      </c>
    </row>
    <row r="8" spans="1:8" x14ac:dyDescent="0.6">
      <c r="A8" s="2"/>
      <c r="B8" s="2"/>
      <c r="C8" s="2"/>
      <c r="D8" s="2"/>
      <c r="E8" s="2"/>
      <c r="F8" s="2"/>
      <c r="H8" s="1" t="s">
        <v>174</v>
      </c>
    </row>
    <row r="9" spans="1:8" x14ac:dyDescent="0.6">
      <c r="A9" s="2"/>
      <c r="B9" s="2"/>
      <c r="C9" s="2"/>
      <c r="D9" s="2"/>
      <c r="E9" s="2"/>
      <c r="F9" s="2"/>
      <c r="H9" s="1" t="s">
        <v>176</v>
      </c>
    </row>
    <row r="10" spans="1:8" x14ac:dyDescent="0.6">
      <c r="A10" s="2"/>
      <c r="B10" s="2"/>
      <c r="C10" s="2"/>
      <c r="D10" s="2"/>
      <c r="E10" s="2"/>
      <c r="F10" s="2"/>
    </row>
    <row r="11" spans="1:8" x14ac:dyDescent="0.6">
      <c r="A11" s="2"/>
      <c r="B11" s="2"/>
      <c r="C11" s="2"/>
      <c r="D11" s="2"/>
      <c r="E11" s="2"/>
      <c r="F11" s="2"/>
    </row>
    <row r="12" spans="1:8" x14ac:dyDescent="0.6">
      <c r="A12" s="2"/>
      <c r="B12" s="2"/>
      <c r="C12" s="2"/>
      <c r="D12" s="2"/>
      <c r="E12" s="2"/>
      <c r="F12" s="2"/>
    </row>
    <row r="13" spans="1:8" x14ac:dyDescent="0.6">
      <c r="A13" s="2"/>
      <c r="B13" s="2"/>
      <c r="C13" s="2"/>
      <c r="D13" s="2"/>
      <c r="E13" s="2"/>
      <c r="F13" s="2"/>
    </row>
    <row r="14" spans="1:8" x14ac:dyDescent="0.6">
      <c r="A14" s="2"/>
      <c r="B14" s="2"/>
      <c r="C14" s="2"/>
      <c r="D14" s="2"/>
      <c r="E14" s="2"/>
      <c r="F14" s="2"/>
    </row>
    <row r="15" spans="1:8" x14ac:dyDescent="0.6">
      <c r="A15" s="2"/>
      <c r="B15" s="2"/>
      <c r="C15" s="2"/>
      <c r="D15" s="2"/>
      <c r="E15" s="2"/>
      <c r="F15" s="2"/>
    </row>
    <row r="16" spans="1:8" x14ac:dyDescent="0.6">
      <c r="A16" s="2"/>
      <c r="B16" s="2"/>
      <c r="C16" s="2"/>
      <c r="D16" s="2"/>
      <c r="E16" s="2"/>
      <c r="F16" s="2"/>
    </row>
    <row r="17" spans="1:6" x14ac:dyDescent="0.6">
      <c r="A17" s="2"/>
      <c r="B17" s="2"/>
      <c r="C17" s="2"/>
      <c r="D17" s="2"/>
      <c r="E17" s="2"/>
      <c r="F17" s="2"/>
    </row>
    <row r="18" spans="1:6" x14ac:dyDescent="0.6">
      <c r="A18" s="2"/>
      <c r="B18" s="2"/>
      <c r="C18" s="2"/>
      <c r="D18" s="2"/>
      <c r="E18" s="2"/>
      <c r="F18" s="2"/>
    </row>
    <row r="19" spans="1:6" x14ac:dyDescent="0.6">
      <c r="A19" s="2"/>
      <c r="B19" s="2"/>
      <c r="C19" s="2"/>
      <c r="D19" s="2"/>
      <c r="E19" s="2"/>
      <c r="F19" s="2"/>
    </row>
    <row r="20" spans="1:6" x14ac:dyDescent="0.6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현욱 정</cp:lastModifiedBy>
  <cp:lastPrinted>2025-06-21T11:45:39Z</cp:lastPrinted>
  <dcterms:created xsi:type="dcterms:W3CDTF">2023-05-30T06:41:20Z</dcterms:created>
  <dcterms:modified xsi:type="dcterms:W3CDTF">2025-06-21T12:50:03Z</dcterms:modified>
</cp:coreProperties>
</file>