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ujin\Desktop\컴활 실기\컴활1급\03 최신기출문제\08 23년상시04\"/>
    </mc:Choice>
  </mc:AlternateContent>
  <xr:revisionPtr revIDLastSave="0" documentId="13_ncr:1_{FB60D029-8D99-41DD-8813-86E6E9D4E003}" xr6:coauthVersionLast="47" xr6:coauthVersionMax="47" xr10:uidLastSave="{00000000-0000-0000-0000-000000000000}"/>
  <bookViews>
    <workbookView xWindow="-98" yWindow="-98" windowWidth="21795" windowHeight="12975" tabRatio="785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T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2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3" l="1"/>
  <c r="J5" i="3" a="1"/>
  <c r="J13" i="3" a="1"/>
  <c r="J21" i="3" a="1"/>
  <c r="J29" i="3" a="1"/>
  <c r="J6" i="3" a="1"/>
  <c r="J14" i="3" a="1"/>
  <c r="J22" i="3" a="1"/>
  <c r="J30" i="3" a="1"/>
  <c r="J7" i="3" a="1"/>
  <c r="J15" i="3" a="1"/>
  <c r="J23" i="3" a="1"/>
  <c r="J19" i="3" a="1"/>
  <c r="J12" i="3" a="1"/>
  <c r="J28" i="3" a="1"/>
  <c r="J8" i="3" a="1"/>
  <c r="J16" i="3" a="1"/>
  <c r="J24" i="3" a="1"/>
  <c r="J9" i="3" a="1"/>
  <c r="J17" i="3" a="1"/>
  <c r="J25" i="3" a="1"/>
  <c r="J10" i="3" a="1"/>
  <c r="J18" i="3" a="1"/>
  <c r="J26" i="3" a="1"/>
  <c r="J11" i="3" a="1"/>
  <c r="J27" i="3" a="1"/>
  <c r="J20" i="3" a="1"/>
  <c r="J4" i="3" a="1"/>
  <c r="J20" i="3" l="1"/>
  <c r="J27" i="3"/>
  <c r="J11" i="3"/>
  <c r="J26" i="3"/>
  <c r="J18" i="3"/>
  <c r="J10" i="3"/>
  <c r="J25" i="3"/>
  <c r="J17" i="3"/>
  <c r="J9" i="3"/>
  <c r="J24" i="3"/>
  <c r="J16" i="3"/>
  <c r="J8" i="3"/>
  <c r="J28" i="3"/>
  <c r="J12" i="3"/>
  <c r="J19" i="3"/>
  <c r="J23" i="3"/>
  <c r="J15" i="3"/>
  <c r="J7" i="3"/>
  <c r="J30" i="3"/>
  <c r="J22" i="3"/>
  <c r="J14" i="3"/>
  <c r="J6" i="3"/>
  <c r="J29" i="3"/>
  <c r="J21" i="3"/>
  <c r="J13" i="3"/>
  <c r="J5" i="3"/>
  <c r="J4" i="3"/>
  <c r="L16" i="3"/>
  <c r="M10" i="3" a="1"/>
  <c r="M10" i="3" s="1"/>
  <c r="M11" i="3" a="1"/>
  <c r="M11" i="3" s="1"/>
  <c r="N11" i="3" a="1"/>
  <c r="N11" i="3"/>
  <c r="O11" i="3" a="1"/>
  <c r="O11" i="3" s="1"/>
  <c r="M12" i="3" a="1"/>
  <c r="M12" i="3" s="1"/>
  <c r="N12" i="3" a="1"/>
  <c r="N12" i="3"/>
  <c r="O12" i="3" a="1"/>
  <c r="O12" i="3" s="1"/>
  <c r="N10" i="3" a="1"/>
  <c r="N10" i="3"/>
  <c r="O10" i="3" a="1"/>
  <c r="O10" i="3"/>
  <c r="N4" i="3" a="1"/>
  <c r="N4" i="3" s="1"/>
  <c r="N5" i="3" a="1"/>
  <c r="N5" i="3" s="1"/>
  <c r="O5" i="3" a="1"/>
  <c r="O5" i="3" s="1"/>
  <c r="N6" i="3" a="1"/>
  <c r="N6" i="3" s="1"/>
  <c r="O6" i="3" a="1"/>
  <c r="O6" i="3" s="1"/>
  <c r="O4" i="3" a="1"/>
  <c r="O4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J4" i="1"/>
  <c r="F8" i="7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C90F396B-6BAA-4972-B054-DE01B6923640}" name="MS Access Database_Query1" type="1" refreshedVersion="8" background="1">
    <dbPr connection="DSN=MS Access Database;DBQ=C:\Users\yujin\Desktop\컴활 실기\★길벗컴활1급\03 최신기출문제\08 23년상시04\상반기진료.accdb;DefaultDir=C:\Users\yujin\Desktop\컴활 실기\★길벗컴활1급\03 최신기출문제\08 23년상시04;DriverId=25;FIL=MS Access;MaxBufferSize=2048;PageTimeout=5;" command="SELECT 진료내역.성별, 진료내역.진료과목, 진료내역.진료일, 진료내역.진료비_x000d__x000a_FROM 진료내역 진료내역"/>
  </connection>
  <connection id="3" xr16:uid="{95E097BB-F2DB-451F-A9EA-EE87C6C18980}" name="MS Access Database_Query2" type="1" refreshedVersion="8" background="1">
    <dbPr connection="DSN=MS Access Database;DBQ=C:\Users\yujin\Desktop\컴활 실기\★길벗컴활1급\03 최신기출문제\08 23년상시04\상반기진료.accdb;DefaultDir=C:\Users\yujin\Desktop\컴활 실기\★길벗컴활1급\03 최신기출문제\08 23년상시04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<sst xmlns="http://schemas.openxmlformats.org/spreadsheetml/2006/main" count="612" uniqueCount="285">
  <si>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</si>
  <si>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</si>
  <si>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</si>
  <si>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</si>
  <si>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</si>
  <si>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</si>
  <si>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</si>
  <si>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</si>
  <si>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</si>
  <si>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</si>
  <si>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</si>
  <si>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</si>
  <si>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</si>
  <si>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</si>
  <si>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</si>
  <si>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</si>
  <si>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</si>
  <si>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</si>
  <si>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</si>
  <si>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</si>
  <si>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</si>
  <si>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</si>
  <si>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</si>
  <si>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</si>
  <si>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</si>
  <si>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</si>
  <si>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</si>
  <si>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</si>
  <si>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</si>
  <si>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</si>
  <si>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</si>
  <si>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</si>
  <si>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</si>
  <si>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</si>
  <si>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</si>
  <si>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</si>
  <si>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</si>
  <si>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</si>
  <si>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</si>
  <si>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</si>
  <si>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</si>
  <si>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</si>
  <si>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</si>
  <si>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</si>
  <si>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</si>
  <si>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</si>
  <si>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</si>
  <si>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</si>
  <si>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</si>
  <si>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</si>
  <si>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</si>
  <si>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</si>
  <si>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</si>
  <si>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</si>
  <si>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</si>
  <si>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</si>
  <si>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</si>
  <si>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</si>
  <si>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</si>
  <si>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</si>
  <si>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</si>
  <si>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</si>
  <si>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</si>
  <si>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</si>
  <si>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</si>
  <si>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</si>
  <si>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</si>
  <si>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</si>
  <si>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</si>
  <si>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</si>
  <si>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</si>
  <si>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</si>
  <si>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</si>
  <si>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</si>
  <si>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</si>
  <si>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</si>
  <si>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</si>
  <si>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</si>
  <si>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</si>
  <si>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</si>
  <si>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</si>
  <si>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</si>
  <si>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</si>
  <si>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</si>
  <si>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</si>
  <si>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</si>
  <si>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</si>
  <si>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</si>
  <si>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</si>
  <si>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</si>
  <si>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</si>
  <si>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</si>
  <si>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</si>
  <si>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</si>
  <si>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</si>
  <si>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</si>
  <si>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</si>
  <si>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</si>
  <si>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</si>
  <si>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</si>
  <si>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</si>
  <si>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</si>
  <si>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</si>
  <si>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</si>
  <si>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</si>
  <si>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</si>
  <si>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</si>
  <si>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</si>
  <si>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</si>
  <si>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</si>
  <si>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</si>
  <si>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</si>
  <si>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</si>
  <si>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</si>
  <si>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</si>
  <si>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</si>
  <si>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</si>
  <si>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</si>
  <si>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</si>
  <si>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</si>
  <si>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</si>
  <si>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</si>
  <si>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</si>
  <si>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</si>
  <si>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</si>
  <si>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</si>
  <si>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</si>
  <si>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</si>
  <si>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</si>
  <si>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</si>
  <si>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</si>
  <si>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</si>
  <si>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</si>
  <si>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</si>
  <si>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</si>
  <si>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</si>
  <si>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</si>
  <si>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</si>
  <si>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</si>
  <si>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</si>
  <si>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</si>
  <si>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</si>
  <si>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</si>
  <si>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</si>
  <si>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</si>
  <si>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</si>
  <si>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</si>
  <si>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</si>
  <si>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</si>
  <si>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</si>
  <si>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</si>
  <si>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</si>
  <si>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</si>
  <si>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</si>
  <si>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</si>
  <si>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</si>
  <si>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</si>
  <si>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</si>
  <si>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</si>
  <si>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</si>
  <si>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</si>
  <si>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</si>
  <si>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</si>
  <si>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</si>
  <si>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</si>
  <si>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</si>
  <si>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</si>
  <si>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</si>
  <si>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</si>
  <si>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</si>
  <si>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</si>
  <si>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</si>
  <si>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</si>
  <si>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</si>
  <si>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</si>
  <si>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</si>
  <si>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</si>
  <si>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</si>
  <si>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</si>
  <si>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</si>
  <si>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</si>
  <si>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</si>
  <si>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</si>
  <si>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</si>
  <si>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</si>
  <si>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</si>
  <si>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</si>
  <si>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</si>
  <si>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</si>
  <si>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</si>
  <si>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</si>
  <si>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</si>
  <si>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</si>
  <si>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</si>
  <si>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</si>
  <si>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</si>
  <si>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</si>
  <si>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</si>
  <si>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</si>
  <si>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</si>
  <si>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</si>
  <si>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</si>
  <si>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</si>
  <si>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</si>
  <si>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</si>
  <si>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</si>
  <si>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</si>
  <si>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</si>
  <si>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</si>
  <si>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</si>
  <si>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</si>
  <si>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</si>
  <si>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</si>
  <si>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</si>
  <si>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</si>
  <si>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</si>
  <si>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</si>
  <si>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</si>
  <si>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</si>
  <si>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</si>
  <si>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</si>
  <si>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</si>
  <si>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</si>
  <si>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</si>
  <si>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</si>
  <si>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</si>
  <si>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</si>
  <si>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</si>
  <si>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</si>
  <si>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</si>
  <si>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</si>
  <si>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</si>
  <si>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</si>
  <si>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</si>
  <si>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</si>
  <si>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</si>
  <si>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</si>
  <si>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</si>
  <si>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</si>
  <si>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</si>
  <si>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</si>
  <si>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</si>
  <si>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</si>
  <si>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</si>
  <si>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</si>
  <si>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</si>
  <si>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</si>
  <si>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</si>
  <si>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</si>
  <si>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</si>
  <si>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</si>
  <si>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</si>
  <si>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</si>
  <si>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</si>
  <si>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</si>
  <si>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</si>
  <si>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</si>
  <si>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</si>
  <si>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</si>
  <si>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</si>
  <si>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</si>
  <si>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</si>
  <si>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</si>
  <si>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</si>
  <si>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</si>
  <si>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</si>
  <si>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</si>
  <si>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</si>
  <si>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</si>
  <si>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</si>
  <si>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</si>
  <si>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</si>
  <si>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</si>
  <si>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</si>
  <si>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</si>
  <si>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</si>
  <si>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*외과</t>
  </si>
  <si>
    <t>&gt;80</t>
  </si>
  <si>
    <t>합계 : 진료비</t>
  </si>
  <si>
    <t>1월</t>
  </si>
  <si>
    <t>2월</t>
  </si>
  <si>
    <t>3월</t>
  </si>
  <si>
    <t>4월</t>
  </si>
  <si>
    <t>12월</t>
  </si>
  <si>
    <t>5월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</si>
</sst>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General\ &quot;이상&quot;"/>
    <numFmt numFmtId="165" formatCode="General\ &quot;미만&quot;"/>
    <numFmt numFmtId="167" formatCode="[&gt;=90]&quot;♠&quot;0;[Red][=0]&quot;※&quot;;00;[Blue]General"/>
  </numFmts>
  <fonts count="8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color theme="0"/>
      <name val="Calibri"/>
      <family val="2"/>
      <charset val="129"/>
      <scheme val="minor"/>
    </font>
    <font>
      <b/>
      <sz val="11"/>
      <color rgb="FFFF0000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65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EE-49D4-8850-8583154B286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pattFill prst="pct50">
      <a:fgClr>
        <a:schemeClr val="accent1"/>
      </a:fgClr>
      <a:bgClr>
        <a:schemeClr val="bg1"/>
      </a:bgClr>
    </a:pattFill>
    <a:ln w="9525" cap="flat" cmpd="sng" algn="ctr">
      <a:solidFill>
        <a:schemeClr val="tx1">
          <a:alpha val="97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5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윤유진" refreshedDate="45771.572497800924" backgroundQuery="1" createdVersion="8" refreshedVersion="8" minRefreshableVersion="3" recordCount="28" xr:uid="{0697EC07-B3F0-49CA-840F-105B20003CBD}">
  <cacheSource type="external" connectionId="3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"/>
          <s v="2"/>
          <s v="3"/>
          <s v="4"/>
          <s v="5"/>
          <s v="6"/>
          <s v="7"/>
          <s v="8"/>
          <s v="9"/>
          <s v="10"/>
          <s v="11"/>
          <s v="12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0DABC3-6358-454B-B8EB-3CF97E69B424}" name="피벗 테이블1" cacheId="24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n="1월" x="1"/>
        <item n="2월" x="2"/>
        <item n="3월" x="3"/>
        <item n="4월" x="4"/>
        <item n="5월" x="5"/>
        <item x="6"/>
        <item x="7"/>
        <item x="8"/>
        <item x="9"/>
        <item x="10"/>
        <item x="11"/>
        <item n="12월"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합계 : 진료비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O12" sqref="O12"/>
    </sheetView>
  </sheetViews>
  <sheetFormatPr defaultRowHeight="14.25"/>
  <cols>
    <col min="1" max="1" width="2.46484375" customWidth="1"/>
    <col min="2" max="2" width="9.46484375" customWidth="1"/>
    <col min="3" max="3" width="5.86328125" customWidth="1"/>
    <col min="4" max="4" width="8" customWidth="1"/>
    <col min="5" max="5" width="11.73046875" customWidth="1"/>
    <col min="6" max="6" width="7.59765625" customWidth="1"/>
    <col min="7" max="7" width="9" customWidth="1"/>
    <col min="8" max="8" width="8.86328125" customWidth="1"/>
    <col min="9" max="9" width="3.265625" customWidth="1"/>
    <col min="12" max="12" width="11.86328125" bestFit="1" customWidth="1"/>
  </cols>
  <sheetData>
    <row r="2" spans="2:13">
      <c r="B2" t="s">
        <v>5</v>
      </c>
    </row>
    <row r="3" spans="2:1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4" t="s">
        <v>190</v>
      </c>
    </row>
    <row r="4" spans="2:1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AND($G4&gt;AVERAGE($G$4:$G$35),MEDIAN($E$4:$E$35)&lt;$E4)</f>
        <v>0</v>
      </c>
    </row>
    <row r="5" spans="2:1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 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topLeftCell="A2" zoomScaleNormal="100" workbookViewId="0">
      <selection activeCell="O14" sqref="O14"/>
    </sheetView>
  </sheetViews>
  <sheetFormatPr defaultRowHeight="14.25"/>
  <cols>
    <col min="1" max="1" width="1.59765625" customWidth="1"/>
    <col min="2" max="2" width="9.46484375" customWidth="1"/>
    <col min="3" max="3" width="12.265625" customWidth="1"/>
    <col min="5" max="6" width="10.265625" customWidth="1"/>
    <col min="8" max="8" width="10.73046875" customWidth="1"/>
    <col min="9" max="9" width="11" customWidth="1"/>
  </cols>
  <sheetData>
    <row r="2" spans="2:9">
      <c r="B2" t="s">
        <v>164</v>
      </c>
    </row>
    <row r="3" spans="2:9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J25" sqref="J25"/>
    </sheetView>
  </sheetViews>
  <sheetFormatPr defaultRowHeight="14.25"/>
  <cols>
    <col min="1" max="1" width="1.59765625" customWidth="1"/>
    <col min="3" max="3" width="11.59765625" bestFit="1" customWidth="1"/>
    <col min="10" max="10" width="44.6640625" customWidth="1"/>
    <col min="11" max="11" width="2.73046875" customWidth="1"/>
    <col min="12" max="12" width="13" customWidth="1"/>
    <col min="14" max="15" width="11.59765625" bestFit="1" customWidth="1"/>
  </cols>
  <sheetData>
    <row r="2" spans="2:15">
      <c r="B2" t="s">
        <v>5</v>
      </c>
      <c r="L2" t="s">
        <v>187</v>
      </c>
    </row>
    <row r="3" spans="2:15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IF($D4&lt;70,"재수강",HLOOKUP(SUMPRODUCT($D4:$G4,$M$21:$P$21), 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 cm="1">
        <f t="array" ref="N4">IFERROR( AVERAGE(IF( (MID($B$4:$B$30,3,1)=$M4)*($C$4:$C$30=N$3),($E$4:$E$30) ))," ")</f>
        <v>80</v>
      </c>
      <c r="O4" s="2" cm="1">
        <f t="array" ref="O4">IFERROR( AVERAGE(IF( (MID($B$4:$B$30,3,1)=$M4)*($C$4:$C$30=O$3),($E$4:$E$30) ))," ")</f>
        <v>87.5</v>
      </c>
    </row>
    <row r="5" spans="2:15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IF($D5&lt;70,"재수강",HLOOKUP(SUMPRODUCT($D5:$G5,$M$21:$P$21), $M$24:$Q$26,3))</f>
        <v>上</v>
      </c>
      <c r="J5" s="1" t="str" cm="1">
        <f t="array" ref="J5">fn시상여부(D5,E5,F5,H5)</f>
        <v xml:space="preserve"> </v>
      </c>
      <c r="L5" s="1" t="s">
        <v>26</v>
      </c>
      <c r="M5" s="1" t="s">
        <v>27</v>
      </c>
      <c r="N5" s="2" t="str" cm="1">
        <f t="array" ref="N5">IFERROR( AVERAGE(IF( (MID($B$4:$B$30,3,1)=$M5)*($C$4:$C$30=N$3),($E$4:$E$30) ))," ")</f>
        <v xml:space="preserve"> </v>
      </c>
      <c r="O5" s="2" cm="1">
        <f t="array" ref="O5">IFERROR( AVERAGE(IF( (MID($B$4:$B$30,3,1)=$M5)*($C$4:$C$30=O$3),($E$4:$E$30) ))," ")</f>
        <v>73.999999999999915</v>
      </c>
    </row>
    <row r="6" spans="2:15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 xml:space="preserve"> </v>
      </c>
      <c r="L6" s="1" t="s">
        <v>30</v>
      </c>
      <c r="M6" s="1" t="s">
        <v>31</v>
      </c>
      <c r="N6" s="2" cm="1">
        <f t="array" ref="N6">IFERROR( AVERAGE(IF( (MID($B$4:$B$30,3,1)=$M6)*($C$4:$C$30=N$3),($E$4:$E$30) ))," ")</f>
        <v>82</v>
      </c>
      <c r="O6" s="2" cm="1">
        <f t="array" ref="O6">IFERROR( AVERAGE(IF( (MID($B$4:$B$30,3,1)=$M6)*($C$4:$C$30=O$3),($E$4:$E$30) ))," ")</f>
        <v>74.400000000000006</v>
      </c>
    </row>
    <row r="7" spans="2:15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 xml:space="preserve"> </v>
      </c>
    </row>
    <row r="8" spans="2:15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 xml:space="preserve"> </v>
      </c>
      <c r="L8" t="s">
        <v>184</v>
      </c>
    </row>
    <row r="9" spans="2:15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 xml:space="preserve"> </v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>INDEX($B$4:$B$30, MATCH( MAX( ($C$4:$C$30=$L10)*($H$4:$H$30=M$9)* $F$4:$F$30), ($C$4:$C$30=$L10)*($H$4:$H$30=M$9)* $F$4:$F$30,0),1)</f>
        <v>03M262</v>
      </c>
      <c r="N10" s="1" t="str" cm="1">
        <f t="array" ref="N10">INDEX($B$4:$B$30, MATCH( MAX( ($C$4:$C$30=$L10)*($H$4:$H$30=N$9)* $F$4:$F$30), ($C$4:$C$30=$L10)*($H$4:$H$30=N$9)* $F$4:$F$30,0),1)</f>
        <v>03M254</v>
      </c>
      <c r="O10" s="1" t="str" cm="1">
        <f t="array" ref="O10">INDEX($B$4:$B$30, MATCH( MAX( ($C$4:$C$30=$L10)*($H$4:$H$30=O$9)* $F$4:$F$30), ($C$4:$C$30=$L10)*($H$4:$H$30=O$9)* $F$4:$F$30,0),1)</f>
        <v>03M259</v>
      </c>
    </row>
    <row r="11" spans="2:15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 cm="1">
        <f t="array" ref="M11">INDEX($B$4:$B$30, MATCH( MAX( ($C$4:$C$30=$L11)*($H$4:$H$30=M$9)* $F$4:$F$30), ($C$4:$C$30=$L11)*($H$4:$H$30=M$9)* $F$4:$F$30,0),1)</f>
        <v>03G256</v>
      </c>
      <c r="N11" s="1" t="str" cm="1">
        <f t="array" ref="N11">INDEX($B$4:$B$30, MATCH( MAX( ($C$4:$C$30=$L11)*($H$4:$H$30=N$9)* $F$4:$F$30), ($C$4:$C$30=$L11)*($H$4:$H$30=N$9)* $F$4:$F$30,0),1)</f>
        <v>02L334</v>
      </c>
      <c r="O11" s="1" t="str" cm="1">
        <f t="array" ref="O11">INDEX($B$4:$B$30, MATCH( MAX( ($C$4:$C$30=$L11)*($H$4:$H$30=O$9)* $F$4:$F$30), ($C$4:$C$30=$L11)*($H$4:$H$30=O$9)* $F$4:$F$30,0),1)</f>
        <v>03G260</v>
      </c>
    </row>
    <row r="12" spans="2:15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 xml:space="preserve"> </v>
      </c>
      <c r="L12" s="1" t="s">
        <v>18</v>
      </c>
      <c r="M12" s="1" t="str" cm="1">
        <f t="array" ref="M12">INDEX($B$4:$B$30, MATCH( MAX( ($C$4:$C$30=$L12)*($H$4:$H$30=M$9)* $F$4:$F$30), ($C$4:$C$30=$L12)*($H$4:$H$30=M$9)* $F$4:$F$30,0),1)</f>
        <v>01M337</v>
      </c>
      <c r="N12" s="1" t="str" cm="1">
        <f t="array" ref="N12">INDEX($B$4:$B$30, MATCH( MAX( ($C$4:$C$30=$L12)*($H$4:$H$30=N$9)* $F$4:$F$30), ($C$4:$C$30=$L12)*($H$4:$H$30=N$9)* $F$4:$F$30,0),1)</f>
        <v>02G327</v>
      </c>
      <c r="O12" s="1" t="str" cm="1">
        <f t="array" ref="O12">INDEX($B$4:$B$30, MATCH( MAX( ($C$4:$C$30=$L12)*($H$4:$H$30=O$9)* $F$4:$F$30), ($C$4:$C$30=$L12)*($H$4:$H$30=O$9)* $F$4:$F$30,0),1)</f>
        <v>02L326</v>
      </c>
    </row>
    <row r="13" spans="2:15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 xml:space="preserve"> </v>
      </c>
    </row>
    <row r="14" spans="2:15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 xml:space="preserve"> </v>
      </c>
      <c r="L14" t="s">
        <v>185</v>
      </c>
    </row>
    <row r="15" spans="2:15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 xml:space="preserve"> </v>
      </c>
      <c r="L15" s="38" t="s">
        <v>32</v>
      </c>
      <c r="M15" s="38"/>
      <c r="N15" t="s">
        <v>81</v>
      </c>
      <c r="O15">
        <f>R17</f>
        <v>0</v>
      </c>
    </row>
    <row r="16" spans="2:15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9">
        <f>DCOUNT(B3:J30,5,N15:P16)/COUNTA($F$4:$F$30)</f>
        <v>0.48148148148148145</v>
      </c>
      <c r="M16" s="39"/>
      <c r="N16" t="s">
        <v>277</v>
      </c>
    </row>
    <row r="17" spans="2:17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 xml:space="preserve"> </v>
      </c>
      <c r="L17" s="5"/>
      <c r="M17" s="5"/>
    </row>
    <row r="18" spans="2:17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 xml:space="preserve"> </v>
      </c>
    </row>
    <row r="19" spans="2:17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 xml:space="preserve"> </v>
      </c>
      <c r="L19" t="s">
        <v>186</v>
      </c>
    </row>
    <row r="20" spans="2:17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 xml:space="preserve"> </v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 xml:space="preserve"> </v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 xml:space="preserve"> </v>
      </c>
    </row>
    <row r="23" spans="2:17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 xml:space="preserve"> </v>
      </c>
      <c r="L23" t="s">
        <v>189</v>
      </c>
    </row>
    <row r="24" spans="2:17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 xml:space="preserve"> </v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 xml:space="preserve"> </v>
      </c>
      <c r="L25" s="40"/>
      <c r="M25" s="32">
        <v>60</v>
      </c>
      <c r="N25" s="32">
        <v>70</v>
      </c>
      <c r="O25" s="32">
        <v>80</v>
      </c>
      <c r="P25" s="32">
        <v>90</v>
      </c>
      <c r="Q25" s="17"/>
    </row>
    <row r="26" spans="2:17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 xml:space="preserve"> </v>
      </c>
    </row>
    <row r="28" spans="2:17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 xml:space="preserve"> </v>
      </c>
    </row>
    <row r="29" spans="2:17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 xml:space="preserve"> </v>
      </c>
    </row>
    <row r="30" spans="2:17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 xml:space="preserve"> </v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tabSelected="1" topLeftCell="A4" workbookViewId="0">
      <selection activeCell="E10" sqref="E10"/>
    </sheetView>
  </sheetViews>
  <sheetFormatPr defaultRowHeight="14.25"/>
  <cols>
    <col min="1" max="1" width="8.46484375" bestFit="1" customWidth="1"/>
    <col min="2" max="2" width="16" bestFit="1" customWidth="1"/>
    <col min="3" max="6" width="11.86328125" bestFit="1" customWidth="1"/>
  </cols>
  <sheetData>
    <row r="2" spans="1:3">
      <c r="A2" s="35" t="s">
        <v>191</v>
      </c>
      <c r="B2" t="s">
        <v>192</v>
      </c>
    </row>
    <row r="4" spans="1:3">
      <c r="A4" s="36" t="s">
        <v>196</v>
      </c>
      <c r="B4" s="36" t="s">
        <v>197</v>
      </c>
      <c r="C4" s="5" t="s">
        <v>278</v>
      </c>
    </row>
    <row r="5" spans="1:3">
      <c r="A5" s="5" t="s">
        <v>193</v>
      </c>
      <c r="B5" s="5"/>
      <c r="C5" s="41">
        <v>406200</v>
      </c>
    </row>
    <row r="6" spans="1:3">
      <c r="A6" s="5"/>
      <c r="B6" s="5" t="s">
        <v>279</v>
      </c>
      <c r="C6" s="41">
        <v>82200</v>
      </c>
    </row>
    <row r="7" spans="1:3">
      <c r="A7" s="5"/>
      <c r="B7" s="5" t="s">
        <v>280</v>
      </c>
      <c r="C7" s="41">
        <v>132500</v>
      </c>
    </row>
    <row r="8" spans="1:3">
      <c r="A8" s="5"/>
      <c r="B8" s="5" t="s">
        <v>281</v>
      </c>
      <c r="C8" s="41">
        <v>116000</v>
      </c>
    </row>
    <row r="9" spans="1:3">
      <c r="A9" s="5"/>
      <c r="B9" s="5" t="s">
        <v>282</v>
      </c>
      <c r="C9" s="41">
        <v>44000</v>
      </c>
    </row>
    <row r="10" spans="1:3">
      <c r="A10" s="5"/>
      <c r="B10" s="5" t="s">
        <v>283</v>
      </c>
      <c r="C10" s="41">
        <v>31500</v>
      </c>
    </row>
    <row r="11" spans="1:3">
      <c r="A11" s="5" t="s">
        <v>194</v>
      </c>
      <c r="B11" s="5"/>
      <c r="C11" s="41">
        <v>347000</v>
      </c>
    </row>
    <row r="12" spans="1:3">
      <c r="A12" s="5"/>
      <c r="B12" s="5" t="s">
        <v>279</v>
      </c>
      <c r="C12" s="41">
        <v>68000</v>
      </c>
    </row>
    <row r="13" spans="1:3">
      <c r="A13" s="5"/>
      <c r="B13" s="5" t="s">
        <v>280</v>
      </c>
      <c r="C13" s="41">
        <v>144400</v>
      </c>
    </row>
    <row r="14" spans="1:3">
      <c r="A14" s="5"/>
      <c r="B14" s="5" t="s">
        <v>281</v>
      </c>
      <c r="C14" s="41">
        <v>47000</v>
      </c>
    </row>
    <row r="15" spans="1:3">
      <c r="A15" s="5"/>
      <c r="B15" s="5" t="s">
        <v>284</v>
      </c>
      <c r="C15" s="41">
        <v>30100</v>
      </c>
    </row>
    <row r="16" spans="1:3">
      <c r="A16" s="5"/>
      <c r="B16" s="5" t="s">
        <v>283</v>
      </c>
      <c r="C16" s="41">
        <v>57500</v>
      </c>
    </row>
    <row r="17" spans="1:3">
      <c r="A17" s="5" t="s">
        <v>195</v>
      </c>
      <c r="B17" s="5"/>
      <c r="C17" s="41">
        <v>753200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M13" sqref="M13"/>
    </sheetView>
  </sheetViews>
  <sheetFormatPr defaultRowHeight="14.25"/>
  <cols>
    <col min="2" max="2" width="7.1328125" bestFit="1" customWidth="1"/>
    <col min="3" max="3" width="11.1328125" bestFit="1" customWidth="1"/>
    <col min="4" max="4" width="5.265625" bestFit="1" customWidth="1"/>
    <col min="5" max="5" width="11" bestFit="1" customWidth="1"/>
    <col min="7" max="7" width="11.1328125" bestFit="1" customWidth="1"/>
    <col min="9" max="9" width="7.1328125" bestFit="1" customWidth="1"/>
    <col min="10" max="10" width="3.3984375" customWidth="1"/>
    <col min="11" max="11" width="11" bestFit="1" customWidth="1"/>
  </cols>
  <sheetData>
    <row r="2" spans="1:12">
      <c r="A2" t="s">
        <v>5</v>
      </c>
      <c r="K2" t="s">
        <v>188</v>
      </c>
    </row>
    <row r="3" spans="1:12">
      <c r="A3" t="s">
        <v>199</v>
      </c>
      <c r="B3" t="s">
        <v>200</v>
      </c>
      <c r="C3" t="s">
        <v>201</v>
      </c>
      <c r="D3" t="s">
        <v>196</v>
      </c>
      <c r="E3" t="s">
        <v>191</v>
      </c>
      <c r="F3" t="s">
        <v>202</v>
      </c>
      <c r="G3" t="s">
        <v>198</v>
      </c>
      <c r="H3" t="s">
        <v>203</v>
      </c>
      <c r="I3" t="s">
        <v>204</v>
      </c>
      <c r="K3" s="2" t="s">
        <v>191</v>
      </c>
      <c r="L3" s="2" t="s">
        <v>204</v>
      </c>
    </row>
    <row r="4" spans="1:12">
      <c r="A4" t="s">
        <v>205</v>
      </c>
      <c r="B4" t="s">
        <v>206</v>
      </c>
      <c r="C4" s="13">
        <v>31900</v>
      </c>
      <c r="D4" t="s">
        <v>194</v>
      </c>
      <c r="E4" t="s">
        <v>207</v>
      </c>
      <c r="F4" t="s">
        <v>208</v>
      </c>
      <c r="G4" s="13">
        <v>44931</v>
      </c>
      <c r="H4" s="14">
        <v>0.38194444444444442</v>
      </c>
      <c r="I4">
        <v>40000</v>
      </c>
      <c r="K4" s="2" t="s">
        <v>276</v>
      </c>
      <c r="L4" s="31"/>
    </row>
    <row r="5" spans="1:12">
      <c r="A5" t="s">
        <v>209</v>
      </c>
      <c r="B5" t="s">
        <v>210</v>
      </c>
      <c r="C5" s="13">
        <v>32234</v>
      </c>
      <c r="D5" t="s">
        <v>193</v>
      </c>
      <c r="E5" t="s">
        <v>211</v>
      </c>
      <c r="F5" t="s">
        <v>212</v>
      </c>
      <c r="G5" s="13">
        <v>44965</v>
      </c>
      <c r="H5" s="14">
        <v>0.54166666666666663</v>
      </c>
      <c r="I5">
        <v>47000</v>
      </c>
    </row>
    <row r="6" spans="1:12">
      <c r="A6" t="s">
        <v>213</v>
      </c>
      <c r="B6" t="s">
        <v>214</v>
      </c>
      <c r="C6" s="13">
        <v>31386</v>
      </c>
      <c r="D6" t="s">
        <v>194</v>
      </c>
      <c r="E6" t="s">
        <v>215</v>
      </c>
      <c r="F6" t="s">
        <v>216</v>
      </c>
      <c r="G6" s="13">
        <v>45005</v>
      </c>
      <c r="H6" s="14">
        <v>0.43055555555555558</v>
      </c>
      <c r="I6">
        <v>20000</v>
      </c>
    </row>
    <row r="7" spans="1:12">
      <c r="A7" t="s">
        <v>217</v>
      </c>
      <c r="B7" t="s">
        <v>218</v>
      </c>
      <c r="C7" s="13">
        <v>27520</v>
      </c>
      <c r="D7" t="s">
        <v>193</v>
      </c>
      <c r="E7" t="s">
        <v>219</v>
      </c>
      <c r="F7" t="s">
        <v>220</v>
      </c>
      <c r="G7" s="13">
        <v>44979</v>
      </c>
      <c r="H7" s="14">
        <v>0.57638888888888884</v>
      </c>
      <c r="I7">
        <v>16000</v>
      </c>
    </row>
    <row r="8" spans="1:12">
      <c r="A8" t="s">
        <v>221</v>
      </c>
      <c r="B8" t="s">
        <v>222</v>
      </c>
      <c r="C8" s="13">
        <v>38114</v>
      </c>
      <c r="D8" t="s">
        <v>193</v>
      </c>
      <c r="E8" t="s">
        <v>211</v>
      </c>
      <c r="F8" t="s">
        <v>212</v>
      </c>
      <c r="G8" s="13">
        <v>44938</v>
      </c>
      <c r="H8" s="14">
        <v>0.43055555555555558</v>
      </c>
      <c r="I8">
        <v>11000</v>
      </c>
    </row>
    <row r="9" spans="1:12">
      <c r="A9" t="s">
        <v>223</v>
      </c>
      <c r="B9" t="s">
        <v>224</v>
      </c>
      <c r="C9" s="13">
        <v>27522</v>
      </c>
      <c r="D9" t="s">
        <v>193</v>
      </c>
      <c r="E9" t="s">
        <v>225</v>
      </c>
      <c r="F9" t="s">
        <v>226</v>
      </c>
      <c r="G9" s="13">
        <v>45028</v>
      </c>
      <c r="H9" s="14">
        <v>0.72916666666666663</v>
      </c>
      <c r="I9">
        <v>13000</v>
      </c>
    </row>
    <row r="10" spans="1:12">
      <c r="A10" t="s">
        <v>227</v>
      </c>
      <c r="B10" t="s">
        <v>228</v>
      </c>
      <c r="C10" s="13">
        <v>21282</v>
      </c>
      <c r="D10" t="s">
        <v>193</v>
      </c>
      <c r="E10" t="s">
        <v>215</v>
      </c>
      <c r="F10" t="s">
        <v>216</v>
      </c>
      <c r="G10" s="13">
        <v>44999</v>
      </c>
      <c r="H10" s="14">
        <v>0.47916666666666669</v>
      </c>
      <c r="I10">
        <v>43000</v>
      </c>
    </row>
    <row r="11" spans="1:12">
      <c r="A11" t="s">
        <v>229</v>
      </c>
      <c r="B11" t="s">
        <v>230</v>
      </c>
      <c r="C11" s="13">
        <v>29313</v>
      </c>
      <c r="D11" t="s">
        <v>194</v>
      </c>
      <c r="E11" t="s">
        <v>211</v>
      </c>
      <c r="F11" t="s">
        <v>212</v>
      </c>
      <c r="G11" s="13">
        <v>44984</v>
      </c>
      <c r="H11" s="14">
        <v>0.5625</v>
      </c>
      <c r="I11">
        <v>25000</v>
      </c>
    </row>
    <row r="12" spans="1:12">
      <c r="A12" t="s">
        <v>231</v>
      </c>
      <c r="B12" t="s">
        <v>232</v>
      </c>
      <c r="C12" s="13">
        <v>36833</v>
      </c>
      <c r="D12" t="s">
        <v>193</v>
      </c>
      <c r="E12" t="s">
        <v>215</v>
      </c>
      <c r="F12" t="s">
        <v>216</v>
      </c>
      <c r="G12" s="13">
        <v>44917</v>
      </c>
      <c r="H12" s="14">
        <v>0.63888888888888884</v>
      </c>
      <c r="I12">
        <v>12500</v>
      </c>
    </row>
    <row r="13" spans="1:12">
      <c r="A13" t="s">
        <v>233</v>
      </c>
      <c r="B13" t="s">
        <v>234</v>
      </c>
      <c r="C13" s="13">
        <v>34833</v>
      </c>
      <c r="D13" t="s">
        <v>193</v>
      </c>
      <c r="E13" t="s">
        <v>235</v>
      </c>
      <c r="F13" t="s">
        <v>236</v>
      </c>
      <c r="G13" s="13">
        <v>44941</v>
      </c>
      <c r="H13" s="14">
        <v>0.47222222222222221</v>
      </c>
      <c r="I13">
        <v>58200</v>
      </c>
    </row>
    <row r="14" spans="1:12">
      <c r="A14" t="s">
        <v>237</v>
      </c>
      <c r="B14" t="s">
        <v>238</v>
      </c>
      <c r="C14" s="13">
        <v>17811</v>
      </c>
      <c r="D14" t="s">
        <v>194</v>
      </c>
      <c r="E14" t="s">
        <v>225</v>
      </c>
      <c r="F14" t="s">
        <v>226</v>
      </c>
      <c r="G14" s="13">
        <v>45067</v>
      </c>
      <c r="H14" s="14">
        <v>0.39583333333333331</v>
      </c>
      <c r="I14">
        <v>30100</v>
      </c>
    </row>
    <row r="15" spans="1:12">
      <c r="A15" t="s">
        <v>239</v>
      </c>
      <c r="B15" t="s">
        <v>240</v>
      </c>
      <c r="C15" s="13">
        <v>34607</v>
      </c>
      <c r="D15" t="s">
        <v>194</v>
      </c>
      <c r="E15" t="s">
        <v>207</v>
      </c>
      <c r="F15" t="s">
        <v>208</v>
      </c>
      <c r="G15" s="13">
        <v>44923</v>
      </c>
      <c r="H15" s="14">
        <v>0.49305555555555558</v>
      </c>
      <c r="I15">
        <v>45000</v>
      </c>
    </row>
    <row r="16" spans="1:12">
      <c r="A16" t="s">
        <v>241</v>
      </c>
      <c r="B16" t="s">
        <v>242</v>
      </c>
      <c r="C16" s="13">
        <v>19541</v>
      </c>
      <c r="D16" t="s">
        <v>193</v>
      </c>
      <c r="E16" t="s">
        <v>243</v>
      </c>
      <c r="F16" t="s">
        <v>244</v>
      </c>
      <c r="G16" s="13">
        <v>44936</v>
      </c>
      <c r="H16" s="14">
        <v>0.41666666666666669</v>
      </c>
      <c r="I16">
        <v>13000</v>
      </c>
    </row>
    <row r="17" spans="1:9">
      <c r="A17" t="s">
        <v>245</v>
      </c>
      <c r="B17" t="s">
        <v>246</v>
      </c>
      <c r="C17" s="13">
        <v>36962</v>
      </c>
      <c r="D17" t="s">
        <v>194</v>
      </c>
      <c r="E17" t="s">
        <v>247</v>
      </c>
      <c r="F17" t="s">
        <v>248</v>
      </c>
      <c r="G17" s="13">
        <v>44898</v>
      </c>
      <c r="H17" s="14">
        <v>0.58333333333333337</v>
      </c>
      <c r="I17">
        <v>12500</v>
      </c>
    </row>
    <row r="18" spans="1:9">
      <c r="A18" t="s">
        <v>249</v>
      </c>
      <c r="B18" t="s">
        <v>250</v>
      </c>
      <c r="C18" s="13">
        <v>32267</v>
      </c>
      <c r="D18" t="s">
        <v>194</v>
      </c>
      <c r="E18" t="s">
        <v>211</v>
      </c>
      <c r="F18" t="s">
        <v>212</v>
      </c>
      <c r="G18" s="13">
        <v>45005</v>
      </c>
      <c r="H18" s="14">
        <v>0.45833333333333331</v>
      </c>
      <c r="I18">
        <v>27000</v>
      </c>
    </row>
    <row r="19" spans="1:9">
      <c r="A19" t="s">
        <v>251</v>
      </c>
      <c r="B19" t="s">
        <v>252</v>
      </c>
      <c r="C19" s="13">
        <v>26819</v>
      </c>
      <c r="D19" t="s">
        <v>193</v>
      </c>
      <c r="E19" t="s">
        <v>215</v>
      </c>
      <c r="F19" t="s">
        <v>216</v>
      </c>
      <c r="G19" s="13">
        <v>44960</v>
      </c>
      <c r="H19" s="14">
        <v>0.41666666666666669</v>
      </c>
      <c r="I19">
        <v>31000</v>
      </c>
    </row>
    <row r="20" spans="1:9">
      <c r="A20" t="s">
        <v>253</v>
      </c>
      <c r="B20" t="s">
        <v>254</v>
      </c>
      <c r="C20" s="13">
        <v>34097</v>
      </c>
      <c r="D20" t="s">
        <v>194</v>
      </c>
      <c r="E20" t="s">
        <v>247</v>
      </c>
      <c r="F20" t="s">
        <v>248</v>
      </c>
      <c r="G20" s="13">
        <v>44965</v>
      </c>
      <c r="H20" s="14">
        <v>0.39583333333333331</v>
      </c>
      <c r="I20">
        <v>29400</v>
      </c>
    </row>
    <row r="21" spans="1:9">
      <c r="A21" t="s">
        <v>255</v>
      </c>
      <c r="B21" t="s">
        <v>256</v>
      </c>
      <c r="C21" s="13">
        <v>37020</v>
      </c>
      <c r="D21" t="s">
        <v>194</v>
      </c>
      <c r="E21" t="s">
        <v>243</v>
      </c>
      <c r="F21" t="s">
        <v>244</v>
      </c>
      <c r="G21" s="13">
        <v>44980</v>
      </c>
      <c r="H21" s="14">
        <v>0.47222222222222221</v>
      </c>
      <c r="I21">
        <v>24000</v>
      </c>
    </row>
    <row r="22" spans="1:9">
      <c r="A22" t="s">
        <v>257</v>
      </c>
      <c r="B22" t="s">
        <v>258</v>
      </c>
      <c r="C22" s="13">
        <v>28589</v>
      </c>
      <c r="D22" t="s">
        <v>193</v>
      </c>
      <c r="E22" t="s">
        <v>207</v>
      </c>
      <c r="F22" t="s">
        <v>208</v>
      </c>
      <c r="G22" s="13">
        <v>44909</v>
      </c>
      <c r="H22" s="14">
        <v>0.6875</v>
      </c>
      <c r="I22">
        <v>19000</v>
      </c>
    </row>
    <row r="23" spans="1:9">
      <c r="A23" t="s">
        <v>259</v>
      </c>
      <c r="B23" t="s">
        <v>260</v>
      </c>
      <c r="C23" s="13">
        <v>21801</v>
      </c>
      <c r="D23" t="s">
        <v>194</v>
      </c>
      <c r="E23" t="s">
        <v>219</v>
      </c>
      <c r="F23" t="s">
        <v>220</v>
      </c>
      <c r="G23" s="13">
        <v>44942</v>
      </c>
      <c r="H23" s="14">
        <v>0.74305555555555558</v>
      </c>
      <c r="I23">
        <v>28000</v>
      </c>
    </row>
    <row r="24" spans="1:9">
      <c r="A24" t="s">
        <v>261</v>
      </c>
      <c r="B24" t="s">
        <v>262</v>
      </c>
      <c r="C24" s="13">
        <v>36042</v>
      </c>
      <c r="D24" t="s">
        <v>194</v>
      </c>
      <c r="E24" t="s">
        <v>247</v>
      </c>
      <c r="F24" t="s">
        <v>248</v>
      </c>
      <c r="G24" s="13">
        <v>44978</v>
      </c>
      <c r="H24" s="14">
        <v>0.68055555555555558</v>
      </c>
      <c r="I24">
        <v>20000</v>
      </c>
    </row>
    <row r="25" spans="1:9">
      <c r="A25" t="s">
        <v>263</v>
      </c>
      <c r="B25" t="s">
        <v>163</v>
      </c>
      <c r="C25" s="13">
        <v>19036</v>
      </c>
      <c r="D25" t="s">
        <v>193</v>
      </c>
      <c r="E25" t="s">
        <v>219</v>
      </c>
      <c r="F25" t="s">
        <v>220</v>
      </c>
      <c r="G25" s="13">
        <v>44976</v>
      </c>
      <c r="H25" s="14">
        <v>0.58333333333333337</v>
      </c>
      <c r="I25">
        <v>21000</v>
      </c>
    </row>
    <row r="26" spans="1:9">
      <c r="A26" t="s">
        <v>264</v>
      </c>
      <c r="B26" t="s">
        <v>265</v>
      </c>
      <c r="C26" s="13">
        <v>36388</v>
      </c>
      <c r="D26" t="s">
        <v>193</v>
      </c>
      <c r="E26" t="s">
        <v>225</v>
      </c>
      <c r="F26" t="s">
        <v>226</v>
      </c>
      <c r="G26" s="13">
        <v>44991</v>
      </c>
      <c r="H26" s="14">
        <v>0.57638888888888884</v>
      </c>
      <c r="I26">
        <v>14000</v>
      </c>
    </row>
    <row r="27" spans="1:9">
      <c r="A27" t="s">
        <v>266</v>
      </c>
      <c r="B27" t="s">
        <v>267</v>
      </c>
      <c r="C27" s="13">
        <v>38679</v>
      </c>
      <c r="D27" t="s">
        <v>193</v>
      </c>
      <c r="E27" t="s">
        <v>235</v>
      </c>
      <c r="F27" t="s">
        <v>236</v>
      </c>
      <c r="G27" s="13">
        <v>45005</v>
      </c>
      <c r="H27" s="14">
        <v>0.59722222222222221</v>
      </c>
      <c r="I27">
        <v>46000</v>
      </c>
    </row>
    <row r="28" spans="1:9">
      <c r="A28" t="s">
        <v>268</v>
      </c>
      <c r="B28" t="s">
        <v>269</v>
      </c>
      <c r="C28" s="13">
        <v>27266</v>
      </c>
      <c r="D28" t="s">
        <v>193</v>
      </c>
      <c r="E28" t="s">
        <v>243</v>
      </c>
      <c r="F28" t="s">
        <v>244</v>
      </c>
      <c r="G28" s="13">
        <v>45032</v>
      </c>
      <c r="H28" s="14">
        <v>0.68055555555555558</v>
      </c>
      <c r="I28">
        <v>31000</v>
      </c>
    </row>
    <row r="29" spans="1:9">
      <c r="A29" t="s">
        <v>270</v>
      </c>
      <c r="B29" t="s">
        <v>271</v>
      </c>
      <c r="C29" s="13">
        <v>15912</v>
      </c>
      <c r="D29" t="s">
        <v>193</v>
      </c>
      <c r="E29" t="s">
        <v>215</v>
      </c>
      <c r="F29" t="s">
        <v>216</v>
      </c>
      <c r="G29" s="13">
        <v>44997</v>
      </c>
      <c r="H29" s="14">
        <v>0.625</v>
      </c>
      <c r="I29">
        <v>13000</v>
      </c>
    </row>
    <row r="30" spans="1:9">
      <c r="A30" t="s">
        <v>272</v>
      </c>
      <c r="B30" t="s">
        <v>273</v>
      </c>
      <c r="C30" s="13">
        <v>31758</v>
      </c>
      <c r="D30" t="s">
        <v>194</v>
      </c>
      <c r="E30" t="s">
        <v>247</v>
      </c>
      <c r="F30" t="s">
        <v>248</v>
      </c>
      <c r="G30" s="13">
        <v>44985</v>
      </c>
      <c r="H30" s="14">
        <v>0.66666666666666663</v>
      </c>
      <c r="I30">
        <v>46000</v>
      </c>
    </row>
    <row r="31" spans="1:9">
      <c r="A31" t="s">
        <v>274</v>
      </c>
      <c r="B31" t="s">
        <v>275</v>
      </c>
      <c r="C31" s="13">
        <v>28352</v>
      </c>
      <c r="D31" t="s">
        <v>193</v>
      </c>
      <c r="E31" t="s">
        <v>235</v>
      </c>
      <c r="F31" t="s">
        <v>236</v>
      </c>
      <c r="G31" s="13">
        <v>44966</v>
      </c>
      <c r="H31" s="14">
        <v>0.44444444444444442</v>
      </c>
      <c r="I31">
        <v>17500</v>
      </c>
    </row>
  </sheetData>
  <dataConsolidate function="average">
    <dataRefs count="3">
      <dataRef ref="I4:I31" sheet="분석작업-2"/>
      <dataRef name="RIGHT($E$4:$E$31,2),$I$4:$I$31"/>
      <dataRef name="RIGHT($E$4:$E$31,2)=&quot;외과&quot;,$I$4:$I$31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J9" sqref="J9"/>
    </sheetView>
  </sheetViews>
  <sheetFormatPr defaultRowHeight="14.25"/>
  <cols>
    <col min="1" max="1" width="3.59765625" customWidth="1"/>
    <col min="3" max="3" width="11.59765625" bestFit="1" customWidth="1"/>
    <col min="8" max="8" width="2.86328125" customWidth="1"/>
    <col min="9" max="9" width="14.59765625" customWidth="1"/>
  </cols>
  <sheetData>
    <row r="1" spans="2:7">
      <c r="B1" t="s">
        <v>5</v>
      </c>
    </row>
    <row r="2" spans="2:7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1">
        <v>66</v>
      </c>
    </row>
    <row r="4" spans="2:7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1">
        <v>88</v>
      </c>
    </row>
    <row r="5" spans="2:7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1">
        <v>62</v>
      </c>
    </row>
    <row r="6" spans="2:7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1">
        <v>95</v>
      </c>
    </row>
    <row r="7" spans="2:7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1">
        <v>72</v>
      </c>
    </row>
    <row r="8" spans="2:7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1">
        <v>97</v>
      </c>
    </row>
    <row r="9" spans="2:7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1">
        <v>68</v>
      </c>
    </row>
    <row r="10" spans="2:7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1">
        <v>75</v>
      </c>
    </row>
    <row r="11" spans="2:7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1">
        <v>92</v>
      </c>
    </row>
    <row r="12" spans="2:7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1">
        <v>65</v>
      </c>
    </row>
    <row r="13" spans="2:7">
      <c r="B13" s="1" t="s">
        <v>53</v>
      </c>
      <c r="C13" s="1" t="s">
        <v>24</v>
      </c>
      <c r="D13" s="1">
        <v>62</v>
      </c>
      <c r="E13" s="1"/>
      <c r="F13" s="37" t="s">
        <v>166</v>
      </c>
      <c r="G13" s="1">
        <v>50</v>
      </c>
    </row>
    <row r="14" spans="2:7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1">
        <v>95</v>
      </c>
    </row>
    <row r="15" spans="2:7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1">
        <v>90</v>
      </c>
    </row>
    <row r="16" spans="2:7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1">
        <v>75</v>
      </c>
    </row>
    <row r="17" spans="2:10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1">
        <v>85</v>
      </c>
    </row>
    <row r="18" spans="2:10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1">
        <v>75</v>
      </c>
    </row>
    <row r="19" spans="2:10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1">
        <v>64</v>
      </c>
    </row>
    <row r="20" spans="2:10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1">
        <v>78</v>
      </c>
    </row>
    <row r="21" spans="2:10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1">
        <v>96</v>
      </c>
    </row>
    <row r="22" spans="2:10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1">
        <v>90</v>
      </c>
    </row>
    <row r="23" spans="2:10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1">
        <v>96</v>
      </c>
    </row>
    <row r="24" spans="2:10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1">
        <v>71</v>
      </c>
    </row>
    <row r="25" spans="2:10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1">
        <v>91</v>
      </c>
      <c r="J25" t="s">
        <v>167</v>
      </c>
    </row>
    <row r="26" spans="2:10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1">
        <v>86</v>
      </c>
    </row>
    <row r="27" spans="2:10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4" name="Button 4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L13" sqref="L13"/>
    </sheetView>
  </sheetViews>
  <sheetFormatPr defaultRowHeight="14.25"/>
  <cols>
    <col min="1" max="1" width="3.3984375" customWidth="1"/>
    <col min="3" max="3" width="9.1328125" bestFit="1" customWidth="1"/>
    <col min="4" max="5" width="9.3984375" bestFit="1" customWidth="1"/>
    <col min="6" max="6" width="9.1328125" bestFit="1" customWidth="1"/>
    <col min="8" max="8" width="10.59765625" bestFit="1" customWidth="1"/>
  </cols>
  <sheetData>
    <row r="1" spans="2:11">
      <c r="B1" s="8"/>
    </row>
    <row r="2" spans="2:11">
      <c r="B2" s="9" t="s">
        <v>152</v>
      </c>
    </row>
    <row r="3" spans="2:11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>
      <c r="C10" s="11"/>
    </row>
    <row r="11" spans="2:11">
      <c r="C11" s="11"/>
    </row>
    <row r="12" spans="2:11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J21" sqref="J21"/>
    </sheetView>
  </sheetViews>
  <sheetFormatPr defaultRowHeight="14.25"/>
  <cols>
    <col min="3" max="3" width="10.73046875" customWidth="1"/>
    <col min="4" max="5" width="13" bestFit="1" customWidth="1"/>
    <col min="6" max="6" width="10.59765625" customWidth="1"/>
    <col min="7" max="7" width="13" customWidth="1"/>
  </cols>
  <sheetData>
    <row r="1" spans="1:8">
      <c r="A1" t="s">
        <v>5</v>
      </c>
      <c r="B1" s="33" t="s">
        <v>177</v>
      </c>
      <c r="H1" t="s">
        <v>165</v>
      </c>
    </row>
    <row r="2" spans="1:8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>
      <c r="A5" s="2"/>
      <c r="B5" s="2"/>
      <c r="C5" s="2"/>
      <c r="D5" s="2"/>
      <c r="E5" s="2"/>
      <c r="F5" s="2"/>
      <c r="H5" s="1" t="s">
        <v>171</v>
      </c>
    </row>
    <row r="6" spans="1:8">
      <c r="A6" s="2"/>
      <c r="B6" s="2"/>
      <c r="C6" s="2"/>
      <c r="D6" s="2"/>
      <c r="E6" s="2"/>
      <c r="F6" s="2"/>
      <c r="H6" s="1" t="s">
        <v>172</v>
      </c>
    </row>
    <row r="7" spans="1:8">
      <c r="A7" s="2"/>
      <c r="B7" s="2"/>
      <c r="C7" s="2"/>
      <c r="D7" s="2"/>
      <c r="E7" s="2"/>
      <c r="F7" s="2"/>
      <c r="H7" s="1" t="s">
        <v>173</v>
      </c>
    </row>
    <row r="8" spans="1:8">
      <c r="A8" s="2"/>
      <c r="B8" s="2"/>
      <c r="C8" s="2"/>
      <c r="D8" s="2"/>
      <c r="E8" s="2"/>
      <c r="F8" s="2"/>
      <c r="H8" s="1" t="s">
        <v>174</v>
      </c>
    </row>
    <row r="9" spans="1:8">
      <c r="A9" s="2"/>
      <c r="B9" s="2"/>
      <c r="C9" s="2"/>
      <c r="D9" s="2"/>
      <c r="E9" s="2"/>
      <c r="F9" s="2"/>
      <c r="H9" s="1" t="s">
        <v>176</v>
      </c>
    </row>
    <row r="10" spans="1:8">
      <c r="A10" s="2"/>
      <c r="B10" s="2"/>
      <c r="C10" s="2"/>
      <c r="D10" s="2"/>
      <c r="E10" s="2"/>
      <c r="F10" s="2"/>
    </row>
    <row r="11" spans="1:8">
      <c r="A11" s="2"/>
      <c r="B11" s="2"/>
      <c r="C11" s="2"/>
      <c r="D11" s="2"/>
      <c r="E11" s="2"/>
      <c r="F11" s="2"/>
    </row>
    <row r="12" spans="1:8">
      <c r="A12" s="2"/>
      <c r="B12" s="2"/>
      <c r="C12" s="2"/>
      <c r="D12" s="2"/>
      <c r="E12" s="2"/>
      <c r="F12" s="2"/>
    </row>
    <row r="13" spans="1:8">
      <c r="A13" s="2"/>
      <c r="B13" s="2"/>
      <c r="C13" s="2"/>
      <c r="D13" s="2"/>
      <c r="E13" s="2"/>
      <c r="F13" s="2"/>
    </row>
    <row r="14" spans="1:8">
      <c r="A14" s="2"/>
      <c r="B14" s="2"/>
      <c r="C14" s="2"/>
      <c r="D14" s="2"/>
      <c r="E14" s="2"/>
      <c r="F14" s="2"/>
    </row>
    <row r="15" spans="1:8">
      <c r="A15" s="2"/>
      <c r="B15" s="2"/>
      <c r="C15" s="2"/>
      <c r="D15" s="2"/>
      <c r="E15" s="2"/>
      <c r="F15" s="2"/>
    </row>
    <row r="16" spans="1:8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이진후</cp:lastModifiedBy>
  <cp:lastPrinted>2025-04-24T02:09:43Z</cp:lastPrinted>
  <dcterms:created xsi:type="dcterms:W3CDTF">2023-05-30T06:41:20Z</dcterms:created>
  <dcterms:modified xsi:type="dcterms:W3CDTF">2025-04-24T04:52:24Z</dcterms:modified>
</cp:coreProperties>
</file>