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rkdud\Downloads\"/>
    </mc:Choice>
  </mc:AlternateContent>
  <xr:revisionPtr revIDLastSave="0" documentId="13_ncr:1_{82BFA6BF-AA0E-43D6-B1D5-281F5109D88E}" xr6:coauthVersionLast="47" xr6:coauthVersionMax="47" xr10:uidLastSave="{00000000-0000-0000-0000-000000000000}"/>
  <bookViews>
    <workbookView xWindow="5364" yWindow="1152" windowWidth="15540" windowHeight="12120" tabRatio="785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11" l="1"/>
  <c r="L16" i="3"/>
  <c r="O16" i="3"/>
  <c r="N10" i="3" a="1"/>
  <c r="N10" i="3" s="1"/>
  <c r="O10" i="3" a="1"/>
  <c r="O10" i="3" s="1"/>
  <c r="N11" i="3" a="1"/>
  <c r="N11" i="3" s="1"/>
  <c r="O11" i="3" a="1"/>
  <c r="O11" i="3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11" i="3" a="1"/>
  <c r="J15" i="3" a="1"/>
  <c r="J19" i="3" a="1"/>
  <c r="J23" i="3" a="1"/>
  <c r="J27" i="3" a="1"/>
  <c r="J9" i="3" a="1"/>
  <c r="J17" i="3" a="1"/>
  <c r="J25" i="3" a="1"/>
  <c r="J10" i="3" a="1"/>
  <c r="J14" i="3" a="1"/>
  <c r="J22" i="3" a="1"/>
  <c r="J7" i="3" a="1"/>
  <c r="J30" i="3" a="1"/>
  <c r="J8" i="3" a="1"/>
  <c r="J12" i="3" a="1"/>
  <c r="J16" i="3" a="1"/>
  <c r="J20" i="3" a="1"/>
  <c r="J24" i="3" a="1"/>
  <c r="J28" i="3" a="1"/>
  <c r="J5" i="3" a="1"/>
  <c r="J13" i="3" a="1"/>
  <c r="J21" i="3" a="1"/>
  <c r="J29" i="3" a="1"/>
  <c r="J6" i="3" a="1"/>
  <c r="J18" i="3" a="1"/>
  <c r="J26" i="3" a="1"/>
  <c r="J4" i="3" a="1"/>
  <c r="J26" i="3" l="1"/>
  <c r="J18" i="3"/>
  <c r="J6" i="3"/>
  <c r="J29" i="3"/>
  <c r="J21" i="3"/>
  <c r="J13" i="3"/>
  <c r="J5" i="3"/>
  <c r="J28" i="3"/>
  <c r="J24" i="3"/>
  <c r="J20" i="3"/>
  <c r="J16" i="3"/>
  <c r="J12" i="3"/>
  <c r="J8" i="3"/>
  <c r="J30" i="3"/>
  <c r="J7" i="3"/>
  <c r="J22" i="3"/>
  <c r="J14" i="3"/>
  <c r="J10" i="3"/>
  <c r="J25" i="3"/>
  <c r="J17" i="3"/>
  <c r="J9" i="3"/>
  <c r="J27" i="3"/>
  <c r="J23" i="3"/>
  <c r="J19" i="3"/>
  <c r="J15" i="3"/>
  <c r="J11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FA5C4A9E-6208-4DE2-B3AD-0DF1898190C8}" name="MS Access Database_Query1" type="1" refreshedVersion="8" background="1">
    <dbPr connection="DSN=MS Access Database;DBQ=C:\Users\rkdud\OneDrive\문서\카카오톡 받은 파일\엑셀 자료\상반기진료.accdb;DefaultDir=C:\Users\rkdud\OneDrive\문서\카카오톡 받은 파일\엑셀 자료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<sst xmlns="http://schemas.openxmlformats.org/spreadsheetml/2006/main" count="624" uniqueCount="291">
  <si>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</si>
  <si>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</si>
  <si>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</si>
  <si>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</si>
  <si>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</si>
  <si>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</si>
  <si>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</si>
  <si>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</si>
  <si>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</si>
  <si>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</si>
  <si>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</si>
  <si>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</si>
  <si>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</si>
  <si>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</si>
  <si>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</si>
  <si>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</si>
  <si>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</si>
  <si>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</si>
  <si>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</si>
  <si>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</si>
  <si>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</si>
  <si>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</si>
  <si>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</si>
  <si>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</si>
  <si>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</si>
  <si>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</si>
  <si>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</si>
  <si>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</si>
  <si>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</si>
  <si>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</si>
  <si>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</si>
  <si>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</si>
  <si>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</si>
  <si>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</si>
  <si>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</si>
  <si>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</si>
  <si>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</si>
  <si>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</si>
  <si>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</si>
  <si>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</si>
  <si>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</si>
  <si>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</si>
  <si>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</si>
  <si>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</si>
  <si>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</si>
  <si>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</si>
  <si>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</si>
  <si>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</si>
  <si>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</si>
  <si>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</si>
  <si>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</si>
  <si>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</si>
  <si>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</si>
  <si>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</si>
  <si>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</si>
  <si>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</si>
  <si>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</si>
  <si>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</si>
  <si>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</si>
  <si>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</si>
  <si>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</si>
  <si>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</si>
  <si>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</si>
  <si>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</si>
  <si>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</si>
  <si>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</si>
  <si>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</si>
  <si>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</si>
  <si>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</si>
  <si>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</si>
  <si>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</si>
  <si>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</si>
  <si>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</si>
  <si>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</si>
  <si>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</si>
  <si>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</si>
  <si>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</si>
  <si>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</si>
  <si>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</si>
  <si>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</si>
  <si>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</si>
  <si>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</si>
  <si>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</si>
  <si>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</si>
  <si>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</si>
  <si>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</si>
  <si>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</si>
  <si>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</si>
  <si>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</si>
  <si>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</si>
  <si>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</si>
  <si>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</si>
  <si>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</si>
  <si>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</si>
  <si>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</si>
  <si>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</si>
  <si>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</si>
  <si>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</si>
  <si>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</si>
  <si>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</si>
  <si>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</si>
  <si>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</si>
  <si>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</si>
  <si>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</si>
  <si>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</si>
  <si>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</si>
  <si>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</si>
  <si>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</si>
  <si>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</si>
  <si>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</si>
  <si>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</si>
  <si>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</si>
  <si>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</si>
  <si>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</si>
  <si>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</si>
  <si>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</si>
  <si>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</si>
  <si>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</si>
  <si>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</si>
  <si>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</si>
  <si>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</si>
  <si>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</si>
  <si>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</si>
  <si>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</si>
  <si>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</si>
  <si>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</si>
  <si>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</si>
  <si>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</si>
  <si>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</si>
  <si>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</si>
  <si>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</si>
  <si>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</si>
  <si>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</si>
  <si>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</si>
  <si>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</si>
  <si>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</si>
  <si>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</si>
  <si>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</si>
  <si>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</si>
  <si>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</si>
  <si>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</si>
  <si>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</si>
  <si>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</si>
  <si>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</si>
  <si>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</si>
  <si>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</si>
  <si>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</si>
  <si>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</si>
  <si>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</si>
  <si>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</si>
  <si>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</si>
  <si>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</si>
  <si>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</si>
  <si>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</si>
  <si>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</si>
  <si>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</si>
  <si>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</si>
  <si>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</si>
  <si>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</si>
  <si>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</si>
  <si>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</si>
  <si>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</si>
  <si>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</si>
  <si>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</si>
  <si>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</si>
  <si>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</si>
  <si>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</si>
  <si>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</si>
  <si>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</si>
  <si>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</si>
  <si>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</si>
  <si>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</si>
  <si>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</si>
  <si>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</si>
  <si>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</si>
  <si>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</si>
  <si>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</si>
  <si>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</si>
  <si>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</si>
  <si>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</si>
  <si>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</si>
  <si>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</si>
  <si>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</si>
  <si>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</si>
  <si>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</si>
  <si>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</si>
  <si>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</si>
  <si>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</si>
  <si>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</si>
  <si>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</si>
  <si>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</si>
  <si>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&gt;=80</t>
    <phoneticPr fontId="2" type="noConversion"/>
  </si>
  <si>
    <t>진료과목</t>
  </si>
  <si>
    <t>(모두)</t>
  </si>
  <si>
    <t>남</t>
  </si>
  <si>
    <t>여</t>
  </si>
  <si>
    <t>총합계</t>
  </si>
  <si>
    <t>최대 : 진료비</t>
  </si>
  <si>
    <t>성별</t>
  </si>
  <si>
    <t>진료일</t>
  </si>
  <si>
    <t>1월</t>
  </si>
  <si>
    <t>2월</t>
  </si>
  <si>
    <t>3월</t>
  </si>
  <si>
    <t>4월</t>
  </si>
  <si>
    <t>12월</t>
  </si>
  <si>
    <t>5월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</si>
  <si>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</si>
  <si>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</si>
  <si>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</si>
  <si>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</si>
  <si>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</si>
  <si>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</si>
  <si>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</si>
  <si>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</si>
  <si>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</si>
  <si>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</si>
  <si>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</si>
  <si>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</si>
  <si>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</si>
  <si>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</si>
  <si>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</si>
  <si>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</si>
  <si>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</si>
  <si>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</si>
  <si>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</si>
  <si>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</si>
  <si>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</si>
  <si>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</si>
  <si>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</si>
  <si>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</si>
  <si>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</si>
  <si>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</si>
  <si>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</si>
  <si>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</si>
  <si>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</si>
  <si>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</si>
  <si>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</si>
  <si>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</si>
  <si>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</si>
  <si>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</si>
  <si>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</si>
  <si>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</si>
  <si>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</si>
  <si>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</si>
  <si>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</si>
  <si>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</si>
  <si>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</si>
  <si>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</si>
  <si>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</si>
  <si>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</si>
  <si>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</si>
  <si>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</si>
  <si>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</si>
  <si>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</si>
  <si>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</si>
  <si>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</si>
  <si>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</si>
  <si>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</si>
  <si>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</si>
  <si>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</si>
  <si>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</si>
  <si>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</si>
  <si>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</si>
  <si>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</si>
  <si>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</si>
  <si>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</si>
  <si>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</si>
  <si>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</si>
  <si>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</si>
  <si>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</si>
  <si>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</si>
  <si>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</si>
  <si>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</si>
  <si>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</si>
  <si>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</si>
  <si>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</si>
  <si>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</si>
  <si>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</si>
  <si>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</si>
  <si>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</si>
  <si>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</si>
  <si>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</si>
  <si>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</si>
  <si>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</si>
  <si>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</si>
  <si>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A003</t>
  </si>
  <si>
    <t>김도훈</t>
  </si>
  <si>
    <t>500</t>
  </si>
  <si>
    <t>A004</t>
  </si>
  <si>
    <t>이경민</t>
  </si>
  <si>
    <t>아니요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</si>
</sst>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&quot;0;[Red][=0]&quot;※&quot;;00;[Blue]General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AE2-4A45-81BC-0E3F6F726361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서현" refreshedDate="45710.621919907404" backgroundQuery="1" createdVersion="8" refreshedVersion="8" minRefreshableVersion="3" recordCount="28" xr:uid="{E980E837-8F5C-49D7-94DE-307619C72A97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4A9D56-F448-492E-8171-B0A9543E4728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name="진료일-1"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name="진료일"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19" workbookViewId="0">
      <selection activeCell="K34" sqref="K34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5" t="s">
        <v>190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12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12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12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12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  <c r="L20" s="36"/>
    </row>
    <row r="21" spans="2:12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12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12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12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12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12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12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12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12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12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12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12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OR(_xlfn.RANK.EQ($G4,$G$4:$G$35)&lt;=3,_xlfn.RANK.EQ($G4,$G$4:$G$35)&gt;=30)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topLeftCell="A7" zoomScaleNormal="100" workbookViewId="0">
      <selection activeCell="B16" sqref="B16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J4" sqref="J4:J30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187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IF(D4&lt;70,"재수강",HLOOKUP(SUMPRODUCT(D4:G4,$M$21:$P$21),$M$24:$Q$26,3,TRUE))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IFERROR(AVERAGE(IF(($C$4:$C$30=N$3)*(MID($B$4:$B$30,3,1)=$M4),$E$4:$E$30)),"")</f>
        <v>80</v>
      </c>
      <c r="O4" s="2">
        <f t="array" ref="O4">IFERROR(AVERAGE(IF(($C$4:$C$30=O$3)*(MID($B$4:$B$30,3,1)=$M4),$E$4:$E$30)),"")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IF(D5&lt;70,"재수강",HLOOKUP(SUMPRODUCT(D5:G5,$M$21:$P$21),$M$24:$Q$26,3,TRUE))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IFERROR(AVERAGE(IF(($C$4:$C$30=N$3)*(MID($B$4:$B$30,3,1)=$M5),$E$4:$E$30)),"")</f>
        <v/>
      </c>
      <c r="O5" s="2">
        <f t="array" ref="O5">IFERROR(AVERAGE(IF(($C$4:$C$30=O$3)*(MID($B$4:$B$30,3,1)=$M5),$E$4:$E$30)),"")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IFERROR(AVERAGE(IF(($C$4:$C$30=N$3)*(MID($B$4:$B$30,3,1)=$M6),$E$4:$E$30)),"")</f>
        <v>82</v>
      </c>
      <c r="O6" s="2">
        <f t="array" ref="O6">IFERROR(AVERAGE(IF(($C$4:$C$30=O$3)*(MID($B$4:$B$30,3,1)=$M6),$E$4:$E$30)),"")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INDEX($B$4:$B$30,MATCH(MAX(($C$4:$C$30=$L10)*($H$4:$H$30=M$9)*$F$4:$F$30),($C$4:$C$30=$L10)*($H$4:$H$30=M$9)*$F$4:$F$30,0),1)</f>
        <v>03M262</v>
      </c>
      <c r="N10" s="1" t="str">
        <f t="array" ref="N10">INDEX($B$4:$B$30,MATCH(MAX(($C$4:$C$30=$L10)*($H$4:$H$30=N$9)*$F$4:$F$30),($C$4:$C$30=$L10)*($H$4:$H$30=N$9)*$F$4:$F$30,0),1)</f>
        <v>03M254</v>
      </c>
      <c r="O10" s="1" t="str">
        <f t="array" ref="O10">INDEX($B$4:$B$30,MATCH(MAX(($C$4:$C$30=$L10)*($H$4:$H$30=O$9)*$F$4:$F$30),($C$4:$C$30=$L10)*($H$4:$H$30=O$9)*$F$4:$F$30,0),1)</f>
        <v>03M259</v>
      </c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INDEX($B$4:$B$30,MATCH(MAX(($C$4:$C$30=$L11)*($H$4:$H$30=M$9)*$F$4:$F$30),($C$4:$C$30=$L11)*($H$4:$H$30=M$9)*$F$4:$F$30,0),1)</f>
        <v>03G256</v>
      </c>
      <c r="N11" s="1" t="str">
        <f t="array" ref="N11">INDEX($B$4:$B$30,MATCH(MAX(($C$4:$C$30=$L11)*($H$4:$H$30=N$9)*$F$4:$F$30),($C$4:$C$30=$L11)*($H$4:$H$30=N$9)*$F$4:$F$30,0),1)</f>
        <v>02L334</v>
      </c>
      <c r="O11" s="1" t="str">
        <f t="array" ref="O11">INDEX($B$4:$B$30,MATCH(MAX(($C$4:$C$30=$L11)*($H$4:$H$30=O$9)*$F$4:$F$30),($C$4:$C$30=$L11)*($H$4:$H$30=O$9)*$F$4:$F$30,0),1)</f>
        <v>03G260</v>
      </c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INDEX($B$4:$B$30,MATCH(MAX(($C$4:$C$30=$L12)*($H$4:$H$30=M$9)*$F$4:$F$30),($C$4:$C$30=$L12)*($H$4:$H$30=M$9)*$F$4:$F$30,0),1)</f>
        <v>01M337</v>
      </c>
      <c r="N12" s="1" t="str">
        <f t="array" ref="N12">INDEX($B$4:$B$30,MATCH(MAX(($C$4:$C$30=$L12)*($H$4:$H$30=N$9)*$F$4:$F$30),($C$4:$C$30=$L12)*($H$4:$H$30=N$9)*$F$4:$F$30,0),1)</f>
        <v>02G327</v>
      </c>
      <c r="O12" s="1" t="str">
        <f t="array" ref="O12">INDEX($B$4:$B$30,MATCH(MAX(($C$4:$C$30=$L12)*($H$4:$H$30=O$9)*$F$4:$F$30),($C$4:$C$30=$L12)*($H$4:$H$30=O$9)*$F$4:$F$30,0),1)</f>
        <v>02L326</v>
      </c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2" t="s">
        <v>32</v>
      </c>
      <c r="M15" s="32"/>
      <c r="N15" t="s">
        <v>9</v>
      </c>
      <c r="O15" t="s">
        <v>190</v>
      </c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3">
        <f>DCOUNTA($B$3:$I$30,1,$N$15:$O$16)/COUNTA($B$4:$B$30)</f>
        <v>0.25925925925925924</v>
      </c>
      <c r="M16" s="33"/>
      <c r="N16" t="s">
        <v>191</v>
      </c>
      <c r="O16" t="b">
        <f>F4&gt;=E4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E6" sqref="E6"/>
    </sheetView>
  </sheetViews>
  <sheetFormatPr defaultRowHeight="17.399999999999999" x14ac:dyDescent="0.4"/>
  <cols>
    <col min="1" max="1" width="12.296875" bestFit="1" customWidth="1"/>
    <col min="2" max="2" width="10.796875" bestFit="1" customWidth="1"/>
    <col min="3" max="3" width="12.296875" bestFit="1" customWidth="1"/>
    <col min="4" max="7" width="15.69921875" bestFit="1" customWidth="1"/>
    <col min="8" max="8" width="8.296875" bestFit="1" customWidth="1"/>
    <col min="9" max="27" width="10.8984375" bestFit="1" customWidth="1"/>
    <col min="28" max="28" width="8.296875" bestFit="1" customWidth="1"/>
  </cols>
  <sheetData>
    <row r="2" spans="1:3" x14ac:dyDescent="0.4">
      <c r="A2" s="37" t="s">
        <v>192</v>
      </c>
      <c r="B2" t="s">
        <v>193</v>
      </c>
    </row>
    <row r="4" spans="1:3" x14ac:dyDescent="0.4">
      <c r="A4" s="38" t="s">
        <v>198</v>
      </c>
      <c r="B4" s="38" t="s">
        <v>199</v>
      </c>
      <c r="C4" s="5" t="s">
        <v>197</v>
      </c>
    </row>
    <row r="5" spans="1:3" x14ac:dyDescent="0.4">
      <c r="A5" s="5" t="s">
        <v>194</v>
      </c>
      <c r="B5" s="5"/>
      <c r="C5" s="36">
        <v>58200</v>
      </c>
    </row>
    <row r="6" spans="1:3" x14ac:dyDescent="0.4">
      <c r="A6" s="5"/>
      <c r="B6" s="5" t="s">
        <v>200</v>
      </c>
      <c r="C6" s="36">
        <v>58200</v>
      </c>
    </row>
    <row r="7" spans="1:3" x14ac:dyDescent="0.4">
      <c r="A7" s="5"/>
      <c r="B7" s="5" t="s">
        <v>201</v>
      </c>
      <c r="C7" s="36">
        <v>47000</v>
      </c>
    </row>
    <row r="8" spans="1:3" x14ac:dyDescent="0.4">
      <c r="A8" s="5"/>
      <c r="B8" s="5" t="s">
        <v>202</v>
      </c>
      <c r="C8" s="36">
        <v>46000</v>
      </c>
    </row>
    <row r="9" spans="1:3" x14ac:dyDescent="0.4">
      <c r="A9" s="5"/>
      <c r="B9" s="5" t="s">
        <v>203</v>
      </c>
      <c r="C9" s="36">
        <v>31000</v>
      </c>
    </row>
    <row r="10" spans="1:3" x14ac:dyDescent="0.4">
      <c r="A10" s="5"/>
      <c r="B10" s="5" t="s">
        <v>204</v>
      </c>
      <c r="C10" s="36">
        <v>19000</v>
      </c>
    </row>
    <row r="11" spans="1:3" x14ac:dyDescent="0.4">
      <c r="A11" s="5" t="s">
        <v>195</v>
      </c>
      <c r="B11" s="5"/>
      <c r="C11" s="36">
        <v>46000</v>
      </c>
    </row>
    <row r="12" spans="1:3" x14ac:dyDescent="0.4">
      <c r="A12" s="5"/>
      <c r="B12" s="5" t="s">
        <v>200</v>
      </c>
      <c r="C12" s="36">
        <v>40000</v>
      </c>
    </row>
    <row r="13" spans="1:3" x14ac:dyDescent="0.4">
      <c r="A13" s="5"/>
      <c r="B13" s="5" t="s">
        <v>201</v>
      </c>
      <c r="C13" s="36">
        <v>46000</v>
      </c>
    </row>
    <row r="14" spans="1:3" x14ac:dyDescent="0.4">
      <c r="A14" s="5"/>
      <c r="B14" s="5" t="s">
        <v>202</v>
      </c>
      <c r="C14" s="36">
        <v>27000</v>
      </c>
    </row>
    <row r="15" spans="1:3" x14ac:dyDescent="0.4">
      <c r="A15" s="5"/>
      <c r="B15" s="5" t="s">
        <v>205</v>
      </c>
      <c r="C15" s="36">
        <v>30100</v>
      </c>
    </row>
    <row r="16" spans="1:3" x14ac:dyDescent="0.4">
      <c r="A16" s="5"/>
      <c r="B16" s="5" t="s">
        <v>204</v>
      </c>
      <c r="C16" s="36">
        <v>45000</v>
      </c>
    </row>
    <row r="17" spans="1:3" x14ac:dyDescent="0.4">
      <c r="A17" s="5" t="s">
        <v>196</v>
      </c>
      <c r="B17" s="5"/>
      <c r="C17" s="36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L8" sqref="L8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198</v>
      </c>
      <c r="E3" t="s">
        <v>192</v>
      </c>
      <c r="F3" t="s">
        <v>209</v>
      </c>
      <c r="G3" t="s">
        <v>199</v>
      </c>
      <c r="H3" t="s">
        <v>210</v>
      </c>
      <c r="I3" t="s">
        <v>211</v>
      </c>
      <c r="K3" s="2" t="s">
        <v>283</v>
      </c>
      <c r="L3" s="2" t="s">
        <v>284</v>
      </c>
    </row>
    <row r="4" spans="1:12" x14ac:dyDescent="0.4">
      <c r="A4" t="s">
        <v>212</v>
      </c>
      <c r="B4" t="s">
        <v>213</v>
      </c>
      <c r="C4" s="13">
        <v>31900</v>
      </c>
      <c r="D4" t="s">
        <v>195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tr">
        <f>"*외과"</f>
        <v>*외과</v>
      </c>
      <c r="L4" s="39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194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195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194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194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194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194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195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194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194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195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195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194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195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195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194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195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195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194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195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195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194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194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194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194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194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195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194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I6" sqref="I6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7" workbookViewId="0">
      <selection activeCell="L16" sqref="L16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tabSelected="1" workbookViewId="0">
      <selection activeCell="F11" sqref="F11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9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 t="s">
        <v>285</v>
      </c>
      <c r="B6" s="2" t="s">
        <v>286</v>
      </c>
      <c r="C6" s="2" t="s">
        <v>287</v>
      </c>
      <c r="D6" s="2" t="s">
        <v>170</v>
      </c>
      <c r="E6" s="2" t="s">
        <v>180</v>
      </c>
      <c r="F6" s="2" t="s">
        <v>181</v>
      </c>
      <c r="H6" s="1" t="s">
        <v>172</v>
      </c>
    </row>
    <row r="7" spans="1:8" x14ac:dyDescent="0.4">
      <c r="A7" s="2" t="s">
        <v>288</v>
      </c>
      <c r="B7" s="2" t="s">
        <v>289</v>
      </c>
      <c r="C7" s="2" t="s">
        <v>287</v>
      </c>
      <c r="D7" s="2" t="s">
        <v>175</v>
      </c>
      <c r="E7" s="2" t="s">
        <v>290</v>
      </c>
      <c r="F7" s="2" t="s">
        <v>183</v>
      </c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서현 장</cp:lastModifiedBy>
  <cp:lastPrinted>2025-02-22T05:43:06Z</cp:lastPrinted>
  <dcterms:created xsi:type="dcterms:W3CDTF">2023-05-30T06:41:20Z</dcterms:created>
  <dcterms:modified xsi:type="dcterms:W3CDTF">2025-02-22T06:21:59Z</dcterms:modified>
</cp:coreProperties>
</file>