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517a783402023e4a/바탕 화면/"/>
    </mc:Choice>
  </mc:AlternateContent>
  <xr:revisionPtr revIDLastSave="125" documentId="13_ncr:1_{5BEE7AE4-A018-49A5-8466-36DC6CEF17EE}" xr6:coauthVersionLast="47" xr6:coauthVersionMax="47" xr10:uidLastSave="{8FBA6EB8-7B3B-410E-A42F-41CEA7BA83A9}"/>
  <bookViews>
    <workbookView xWindow="-108" yWindow="-108" windowWidth="23256" windowHeight="12456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0" l="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I26" i="10" a="1"/>
  <c r="I26" i="10" s="1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N22" i="4"/>
  <c r="A25" i="4"/>
  <c r="B7" i="8"/>
  <c r="E3" i="8" s="1"/>
  <c r="J4" i="10" a="1"/>
  <c r="J8" i="10" a="1"/>
  <c r="J12" i="10" a="1"/>
  <c r="J16" i="10" a="1"/>
  <c r="J20" i="10" a="1"/>
  <c r="J5" i="10" a="1"/>
  <c r="J9" i="10" a="1"/>
  <c r="J13" i="10" a="1"/>
  <c r="J17" i="10" a="1"/>
  <c r="J21" i="10" a="1"/>
  <c r="J6" i="10" a="1"/>
  <c r="J14" i="10" a="1"/>
  <c r="J18" i="10" a="1"/>
  <c r="J22" i="10" a="1"/>
  <c r="J7" i="10" a="1"/>
  <c r="J11" i="10" a="1"/>
  <c r="J15" i="10" a="1"/>
  <c r="J10" i="10" a="1"/>
  <c r="J19" i="10" a="1"/>
  <c r="J3" i="10" a="1"/>
  <c r="J19" i="10" l="1"/>
  <c r="J10" i="10"/>
  <c r="J15" i="10"/>
  <c r="J11" i="10"/>
  <c r="J7" i="10"/>
  <c r="J22" i="10"/>
  <c r="J18" i="10"/>
  <c r="J14" i="10"/>
  <c r="J6" i="10"/>
  <c r="J21" i="10"/>
  <c r="J17" i="10"/>
  <c r="J13" i="10"/>
  <c r="J9" i="10"/>
  <c r="J5" i="10"/>
  <c r="J20" i="10"/>
  <c r="J16" i="10"/>
  <c r="J12" i="10"/>
  <c r="J8" i="10"/>
  <c r="J4" i="10"/>
  <c r="J3" i="10"/>
  <c r="I30" i="10"/>
  <c r="I29" i="10"/>
  <c r="I28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D9B8B763-8172-4C85-A28A-504D65D1B3B2}" name="MS Access Database_Query1" type="1" refreshedVersion="8" background="1">
    <dbPr connection="DSN=MS Access Database;DBQ=C:\Users\진수민\OneDrive\바탕 화면\환자관리현황.accdb;DefaultDir=C:\Users\진수민\OneDrive\바탕 화면;DriverId=25;FIL=MS Access;MaxBufferSize=2048;PageTimeout=5;" command="SELECT 환자별부담금.성별, 환자별부담금.수급자등급, 환자별부담금.일수, 환자별부담금.본인부담금, 환자별부담금.공단부담금_x000d__x000a_FROM `C:\Users\진수민\OneDrive\바탕 화면\환자관리현황.accdb`.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<sst xmlns="http://schemas.openxmlformats.org/spreadsheetml/2006/main" count="609" uniqueCount="316">
  <si>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</si>
  <si>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</si>
  <si>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</si>
  <si>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</si>
  <si>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</si>
  <si>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</si>
  <si>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</si>
  <si>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</si>
  <si>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</si>
  <si>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</si>
  <si>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</si>
  <si>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</si>
  <si>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</si>
  <si>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</si>
  <si>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</si>
  <si>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</si>
  <si>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</si>
  <si>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</si>
  <si>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</si>
  <si>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</si>
  <si>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</si>
  <si>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</si>
  <si>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</si>
  <si>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</si>
  <si>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</si>
  <si>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</si>
  <si>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</si>
  <si>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</si>
  <si>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</si>
  <si>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</si>
  <si>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</si>
  <si>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</si>
  <si>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</si>
  <si>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</si>
  <si>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</si>
  <si>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</si>
  <si>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</si>
  <si>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</si>
  <si>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</si>
  <si>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</si>
  <si>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</si>
  <si>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</si>
  <si>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</si>
  <si>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</si>
  <si>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</si>
  <si>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</si>
  <si>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</si>
  <si>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</si>
  <si>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</si>
  <si>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</si>
  <si>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</si>
  <si>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</si>
  <si>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</si>
  <si>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</si>
  <si>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</si>
  <si>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</si>
  <si>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</si>
  <si>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</si>
  <si>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</si>
  <si>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</si>
  <si>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</si>
  <si>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</si>
  <si>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</si>
  <si>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</si>
  <si>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</si>
  <si>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</si>
  <si>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</si>
  <si>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</si>
  <si>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</si>
  <si>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</si>
  <si>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</si>
  <si>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</si>
  <si>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</si>
  <si>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</si>
  <si>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</si>
  <si>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</si>
  <si>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</si>
  <si>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</si>
  <si>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</si>
  <si>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</si>
  <si>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</si>
  <si>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</si>
  <si>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</si>
  <si>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</si>
  <si>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</si>
  <si>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</si>
  <si>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</si>
  <si>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</si>
  <si>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</si>
  <si>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</si>
  <si>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</si>
  <si>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</si>
  <si>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</si>
  <si>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</si>
  <si>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</si>
  <si>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</si>
  <si>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</si>
  <si>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</si>
  <si>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</si>
  <si>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</si>
  <si>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</si>
  <si>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</si>
  <si>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</si>
  <si>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</si>
  <si>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</si>
  <si>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</si>
  <si>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</si>
  <si>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</si>
  <si>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</si>
  <si>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</si>
  <si>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</si>
  <si>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</si>
  <si>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</si>
  <si>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</si>
  <si>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</si>
  <si>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</si>
  <si>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</si>
  <si>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</si>
  <si>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</si>
  <si>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</si>
  <si>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</si>
  <si>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</si>
  <si>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</si>
  <si>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</si>
  <si>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</si>
  <si>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</si>
  <si>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</si>
  <si>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</si>
  <si>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</si>
  <si>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</si>
  <si>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</si>
  <si>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</si>
  <si>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</si>
  <si>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</si>
  <si>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</si>
  <si>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</si>
  <si>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</si>
  <si>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</si>
  <si>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</si>
  <si>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</si>
  <si>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</si>
  <si>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</si>
  <si>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</si>
  <si>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</si>
  <si>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</si>
  <si>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</si>
  <si>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</si>
  <si>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</si>
  <si>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</si>
  <si>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</si>
  <si>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</si>
  <si>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</si>
  <si>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</si>
  <si>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</si>
  <si>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</si>
  <si>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</si>
  <si>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</si>
  <si>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</si>
  <si>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</si>
  <si>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</si>
  <si>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</si>
  <si>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</si>
  <si>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</si>
  <si>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</si>
  <si>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</si>
  <si>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</si>
  <si>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</si>
  <si>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</si>
  <si>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</si>
  <si>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</si>
  <si>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</si>
  <si>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</si>
  <si>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</si>
  <si>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</si>
  <si>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</si>
  <si>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</si>
  <si>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</si>
  <si>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</si>
  <si>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</si>
  <si>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</si>
  <si>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</si>
  <si>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</si>
  <si>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</si>
  <si>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</si>
  <si>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</si>
  <si>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</si>
  <si>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</si>
  <si>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</si>
  <si>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</si>
  <si>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</si>
  <si>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</si>
  <si>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</si>
  <si>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</si>
  <si>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</si>
  <si>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</si>
  <si>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</si>
  <si>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</si>
  <si>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</si>
  <si>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</si>
  <si>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</si>
  <si>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</si>
  <si>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</si>
  <si>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</si>
  <si>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</si>
  <si>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</si>
  <si>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</si>
  <si>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</si>
  <si>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</si>
  <si>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</si>
  <si>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</si>
  <si>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</si>
  <si>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</si>
  <si>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</si>
  <si>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</si>
  <si>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</si>
  <si>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</si>
  <si>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</si>
  <si>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</si>
  <si>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</si>
  <si>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</si>
  <si>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</si>
  <si>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</si>
  <si>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</si>
  <si>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</si>
  <si>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</si>
  <si>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</si>
  <si>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</si>
  <si>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</si>
  <si>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</si>
  <si>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</si>
  <si>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</si>
  <si>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</si>
  <si>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</si>
  <si>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</si>
  <si>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</si>
  <si>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</si>
  <si>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</si>
  <si>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</si>
  <si>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</si>
  <si>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</si>
  <si>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</si>
  <si>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</si>
  <si>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</si>
  <si>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</si>
  <si>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</si>
  <si>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</si>
  <si>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</si>
  <si>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</si>
  <si>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</si>
  <si>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</si>
  <si>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</si>
  <si>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</si>
  <si>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</si>
  <si>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</si>
  <si>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</si>
  <si>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</si>
  <si>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</si>
  <si>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</si>
  <si>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</si>
  <si>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</si>
  <si>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</si>
  <si>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</si>
  <si>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</si>
  <si>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</si>
  <si>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</si>
  <si>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</si>
  <si>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</si>
  <si>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</si>
  <si>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</si>
  <si>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</si>
  <si>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</si>
  <si>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</si>
  <si>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</si>
  <si>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</si>
  <si>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</si>
  <si>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</si>
  <si>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</si>
  <si>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</si>
  <si>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</si>
  <si>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</si>
  <si>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</si>
  <si>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</si>
  <si>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</si>
  <si>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</si>
  <si>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</si>
  <si>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</si>
  <si>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</si>
  <si>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</si>
  <si>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</si>
  <si>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</si>
  <si>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</si>
  <si>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</si>
  <si>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</si>
  <si>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</si>
  <si>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</si>
  <si>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</si>
  <si>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</si>
  <si>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</si>
  <si>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</si>
  <si>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</si>
  <si>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</si>
  <si>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</si>
  <si>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</si>
  <si>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</si>
  <si>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</si>
  <si>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</si>
  <si>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</si>
  <si>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</si>
  <si>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</si>
  <si>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</si>
  <si>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</si>
  <si>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</si>
  <si>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</si>
  <si>
    <t>진수민</t>
  </si>
  <si>
    <t>사원3년차</t>
  </si>
  <si>
    <t>수민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</si>
</sst>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4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4" fontId="7" fillId="0" borderId="1" xfId="4" applyNumberFormat="1" applyFont="1" applyBorder="1" applyAlignment="1">
      <alignment horizontal="center" wrapText="1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총판매금액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75E-48D1-83BF-BB161DDBAA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</xdr:colOff>
      <xdr:row>1</xdr:row>
      <xdr:rowOff>22860</xdr:rowOff>
    </xdr:from>
    <xdr:to>
      <xdr:col>6</xdr:col>
      <xdr:colOff>891540</xdr:colOff>
      <xdr:row>2</xdr:row>
      <xdr:rowOff>198120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BC6470DE-831D-32B6-2A90-F6CF31EDF5AA}"/>
            </a:ext>
          </a:extLst>
        </xdr:cNvPr>
        <xdr:cNvSpPr/>
      </xdr:nvSpPr>
      <xdr:spPr>
        <a:xfrm>
          <a:off x="3581400" y="243840"/>
          <a:ext cx="845820" cy="3962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30480</xdr:colOff>
      <xdr:row>3</xdr:row>
      <xdr:rowOff>213360</xdr:rowOff>
    </xdr:from>
    <xdr:to>
      <xdr:col>7</xdr:col>
      <xdr:colOff>7620</xdr:colOff>
      <xdr:row>5</xdr:row>
      <xdr:rowOff>205740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278754D-E2A9-D59D-F447-F8CE6BB88BB5}"/>
            </a:ext>
          </a:extLst>
        </xdr:cNvPr>
        <xdr:cNvSpPr/>
      </xdr:nvSpPr>
      <xdr:spPr>
        <a:xfrm>
          <a:off x="3566160" y="876300"/>
          <a:ext cx="88392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수민" refreshedDate="45985.850633101851" backgroundQuery="1" createdVersion="8" refreshedVersion="8" minRefreshableVersion="3" recordCount="70" xr:uid="{D7FD740F-D36C-4A72-B6BC-8357EEF1A837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A81EF5-ED0D-43F1-83E8-5A2F6BF49EA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3" numFmtId="179"/>
    <dataField name="평균 : 공단부담금" fld="4" subtotal="average" baseField="2" baseItem="2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N34"/>
  <sheetViews>
    <sheetView topLeftCell="A4" workbookViewId="0">
      <selection activeCell="K11" sqref="K11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14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14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14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14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14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14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  <c r="N22">
        <f>SEARCH("가족", C3)</f>
        <v>3</v>
      </c>
    </row>
    <row r="24" spans="1:14" x14ac:dyDescent="0.4">
      <c r="A24" t="s">
        <v>304</v>
      </c>
    </row>
    <row r="25" spans="1:14" x14ac:dyDescent="0.4">
      <c r="A25" t="b">
        <f>AND(ISEVEN(RIGHT(D3,1)), E3&gt;=200000)</f>
        <v>0</v>
      </c>
    </row>
    <row r="27" spans="1:14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14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14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14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14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14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1" priority="1">
      <formula>OR(IFERROR(SEARCH( "가족", $C3),0)&gt;=1, 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C5" sqref="C5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G3" sqref="G3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 0%, HLOOKUP(E3, $B$25:$E$28, MATCH(C3, $A$27:$A$28, 1) + 2)), "")</f>
        <v>0</v>
      </c>
      <c r="H3" s="21">
        <f>IF(ISBLANK(F3), E3, ROUND(E3/RIGHT(F3,1)*1,-2))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IFERROR(IF(B4="할부", 0%, HLOOKUP(E4, $B$25:$E$28, MATCH(C4, $A$27:$A$28, 1) + 2)), "")</f>
        <v>0.01</v>
      </c>
      <c r="H4" s="21">
        <f t="shared" ref="H4:H22" si="1">IF(ISBLANK(F4), E4, ROUND(E4/RIGHT(F4,1)*1,-2))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51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1" t="s">
        <v>22</v>
      </c>
      <c r="H25" s="51"/>
      <c r="I25" s="41" t="s">
        <v>37</v>
      </c>
    </row>
    <row r="26" spans="1:10" x14ac:dyDescent="0.4">
      <c r="A26" s="51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 /COUNT($E$3:$E$22)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FIXED(MAX(($B$3:$B$22=$A32)*($C$3:$C$22=B$31)*($E$3:$E$22)),0) &amp; "(총" &amp; COUNTIFS($B$3:$B$22, "=" &amp; $A32, $C$3:$C$22, "=" &amp; B$31) &amp; "건중)"</f>
        <v>565,400(총2건중)</v>
      </c>
      <c r="C32" s="1" t="str">
        <f t="array" ref="C32">FIXED(MAX(($B$3:$B$22=$A32)*($C$3:$C$22=C$31)*($E$3:$E$22)),0) &amp; "(총" &amp; COUNTIFS($B$3:$B$22, "=" &amp; $A32, $C$3:$C$22, "=" &amp; C$31) &amp; "건중)"</f>
        <v>563,200(총3건중)</v>
      </c>
      <c r="D32" s="1" t="str">
        <f t="array" ref="D32">FIXED(MAX(($B$3:$B$22=$A32)*($C$3:$C$22=D$31)*($E$3:$E$22)),0) &amp; "(총" &amp; COUNTIFS($B$3:$B$22, "=" &amp; $A32, $C$3:$C$22, "=" &amp; D$31) &amp; "건중)"</f>
        <v>301,600(총1건중)</v>
      </c>
    </row>
    <row r="33" spans="1:4" x14ac:dyDescent="0.4">
      <c r="A33" s="23" t="s">
        <v>30</v>
      </c>
      <c r="B33" s="1" t="str">
        <f t="array" ref="B33">FIXED(MAX(($B$3:$B$22=$A33)*($C$3:$C$22=B$31)*($E$3:$E$22)),0) &amp; "(총" &amp; COUNTIFS($B$3:$B$22, "=" &amp; $A33, $C$3:$C$22, "=" &amp; B$31) &amp; "건중)"</f>
        <v>327,900(총4건중)</v>
      </c>
      <c r="C33" s="1" t="str">
        <f t="array" ref="C33">FIXED(MAX(($B$3:$B$22=$A33)*($C$3:$C$22=C$31)*($E$3:$E$22)),0) &amp; "(총" &amp; COUNTIFS($B$3:$B$22, "=" &amp; $A33, $C$3:$C$22, "=" &amp; C$31) &amp; "건중)"</f>
        <v>494,100(총6건중)</v>
      </c>
      <c r="D33" s="1" t="str">
        <f t="array" ref="D33">FIXED(MAX(($B$3:$B$22=$A33)*($C$3:$C$22=D$31)*($E$3:$E$22)),0) &amp; "(총" &amp; COUNTIFS($B$3:$B$22, "=" &amp; $A33, $C$3:$C$22, "=" &amp; D$31)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topLeftCell="A4" workbookViewId="0">
      <selection activeCell="D7" sqref="D7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48" t="s">
        <v>109</v>
      </c>
      <c r="B2" t="s">
        <v>305</v>
      </c>
    </row>
    <row r="4" spans="1:4" x14ac:dyDescent="0.4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309</v>
      </c>
      <c r="C6" s="49">
        <v>4463.04</v>
      </c>
      <c r="D6" s="49">
        <v>25308.560000000001</v>
      </c>
    </row>
    <row r="7" spans="1:4" x14ac:dyDescent="0.4">
      <c r="B7" t="s">
        <v>310</v>
      </c>
      <c r="C7" s="49">
        <v>5700</v>
      </c>
      <c r="D7" s="49">
        <v>32290</v>
      </c>
    </row>
    <row r="8" spans="1:4" x14ac:dyDescent="0.4">
      <c r="B8" t="s">
        <v>311</v>
      </c>
      <c r="C8" s="49">
        <v>6937.875</v>
      </c>
      <c r="D8" s="49">
        <v>39324.625</v>
      </c>
    </row>
    <row r="9" spans="1:4" x14ac:dyDescent="0.4">
      <c r="B9" t="s">
        <v>312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309</v>
      </c>
      <c r="C11" s="49">
        <v>5281.4</v>
      </c>
      <c r="D11" s="49">
        <v>29945.266666666666</v>
      </c>
    </row>
    <row r="12" spans="1:4" x14ac:dyDescent="0.4">
      <c r="B12" t="s">
        <v>310</v>
      </c>
      <c r="C12" s="49">
        <v>4688.8888888888887</v>
      </c>
      <c r="D12" s="49">
        <v>26588.888888888891</v>
      </c>
    </row>
    <row r="13" spans="1:4" x14ac:dyDescent="0.4">
      <c r="B13" t="s">
        <v>311</v>
      </c>
      <c r="C13" s="49">
        <v>5291.666666666667</v>
      </c>
      <c r="D13" s="49">
        <v>30005</v>
      </c>
    </row>
    <row r="14" spans="1:4" x14ac:dyDescent="0.4">
      <c r="B14" t="s">
        <v>312</v>
      </c>
      <c r="C14" s="49">
        <v>7790.333333333333</v>
      </c>
      <c r="D14" s="49">
        <v>44159.666666666664</v>
      </c>
    </row>
    <row r="15" spans="1:4" x14ac:dyDescent="0.4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2" t="s">
        <v>16</v>
      </c>
      <c r="G2" s="52"/>
      <c r="H2" s="52"/>
      <c r="I2" s="52"/>
      <c r="J2" s="52"/>
      <c r="K2" s="52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3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3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3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3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3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3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opLeftCell="A7" workbookViewId="0">
      <selection activeCell="J17" sqref="J17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0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0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0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0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0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0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0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0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0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0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0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0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0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0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0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0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0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0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0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0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0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0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3" workbookViewId="0"/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/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 t="s">
        <v>315</v>
      </c>
      <c r="B5" s="1" t="s">
        <v>300</v>
      </c>
      <c r="C5" s="21">
        <v>25300000</v>
      </c>
      <c r="D5" s="21">
        <v>759000</v>
      </c>
      <c r="E5" s="21">
        <v>26059000</v>
      </c>
      <c r="G5" s="1" t="s">
        <v>295</v>
      </c>
      <c r="H5" s="46">
        <v>30000000</v>
      </c>
    </row>
    <row r="6" spans="1:8" x14ac:dyDescent="0.4">
      <c r="A6" s="1" t="s">
        <v>313</v>
      </c>
      <c r="B6" s="1" t="s">
        <v>314</v>
      </c>
      <c r="C6" s="21">
        <v>29900000</v>
      </c>
      <c r="D6" s="21">
        <v>897000</v>
      </c>
      <c r="E6" s="21">
        <v>30797000</v>
      </c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수민 진</cp:lastModifiedBy>
  <cp:lastPrinted>2025-11-24T11:24:02Z</cp:lastPrinted>
  <dcterms:created xsi:type="dcterms:W3CDTF">2023-01-31T07:13:44Z</dcterms:created>
  <dcterms:modified xsi:type="dcterms:W3CDTF">2025-11-24T12:49:24Z</dcterms:modified>
</cp:coreProperties>
</file>