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_실기\03 최신기출문제\07 23년상시03\"/>
    </mc:Choice>
  </mc:AlternateContent>
  <xr:revisionPtr revIDLastSave="0" documentId="13_ncr:1_{0994A108-A87C-4CC5-9816-368E67AC1F7E}" xr6:coauthVersionLast="47" xr6:coauthVersionMax="47" xr10:uidLastSave="{00000000-0000-0000-0000-000000000000}"/>
  <bookViews>
    <workbookView xWindow="-120" yWindow="-120" windowWidth="25440" windowHeight="15390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T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0" l="1" a="1"/>
  <c r="I27" i="10" s="1"/>
  <c r="C32" i="10" a="1"/>
  <c r="C32" i="10" s="1"/>
  <c r="D32" i="10" a="1"/>
  <c r="D32" i="10" s="1"/>
  <c r="C33" i="10" a="1"/>
  <c r="C33" i="10" s="1"/>
  <c r="D33" i="10" a="1"/>
  <c r="D33" i="10" s="1"/>
  <c r="B33" i="10" a="1"/>
  <c r="B33" i="10" s="1"/>
  <c r="B32" i="10" a="1"/>
  <c r="B32" i="10" s="1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J3" i="10" a="1"/>
  <c r="J5" i="10" a="1"/>
  <c r="J8" i="10" a="1"/>
  <c r="J11" i="10" a="1"/>
  <c r="J14" i="10" a="1"/>
  <c r="J17" i="10" a="1"/>
  <c r="J20" i="10" a="1"/>
  <c r="J9" i="10" a="1"/>
  <c r="J15" i="10" a="1"/>
  <c r="J21" i="10" a="1"/>
  <c r="J7" i="10" a="1"/>
  <c r="J10" i="10" a="1"/>
  <c r="J13" i="10" a="1"/>
  <c r="J16" i="10" a="1"/>
  <c r="J19" i="10" a="1"/>
  <c r="J22" i="10" a="1"/>
  <c r="J6" i="10" a="1"/>
  <c r="J12" i="10" a="1"/>
  <c r="J18" i="10" a="1"/>
  <c r="J3" i="10" l="1"/>
  <c r="I26" i="10"/>
  <c r="I31" i="10"/>
  <c r="I30" i="10"/>
  <c r="I29" i="10"/>
  <c r="I28" i="10"/>
  <c r="J18" i="10"/>
  <c r="J12" i="10"/>
  <c r="J6" i="10"/>
  <c r="J22" i="10"/>
  <c r="J19" i="10"/>
  <c r="J16" i="10"/>
  <c r="J13" i="10"/>
  <c r="J10" i="10"/>
  <c r="J7" i="10"/>
  <c r="J21" i="10"/>
  <c r="J15" i="10"/>
  <c r="J9" i="10"/>
  <c r="J20" i="10"/>
  <c r="J17" i="10"/>
  <c r="J14" i="10"/>
  <c r="J11" i="10"/>
  <c r="J8" i="10"/>
  <c r="J5" i="10"/>
  <c r="A25" i="4"/>
  <c r="B7" i="8"/>
  <c r="E3" i="8" s="1"/>
  <c r="J4" i="10" a="1"/>
  <c r="J4" i="10" l="1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9C9DC9FC-39CE-491B-99A7-066FA7D60515}" name="MS Access Database_Query1" type="1" refreshedVersion="8" background="1">
    <dbPr connection="DSN=MS Access Database;DBQ=C:\길벗컴활1급_실기\03 최신기출문제\07 23년상시03\환자관리현황.accdb;DefaultDir=C:\길벗컴활1급_실기\03 최신기출문제\07 23년상시03;DriverId=25;FIL=MS Access;MaxBufferSize=2048;PageTimeout=5;" command="SELECT 환자별부담금.성별, 환자별부담금.수급자등급, 환자별부담금.일수, 환자별부담금.본인부담금, 환자별부담금.공단부담금_x000d__x000a_FROM 환자별부담금 환자별부담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<sst xmlns="http://schemas.openxmlformats.org/spreadsheetml/2006/main" count="605" uniqueCount="313">
  <si>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</si>
  <si>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</si>
  <si>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</si>
  <si>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</si>
  <si>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</si>
  <si>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</si>
  <si>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</si>
  <si>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</si>
  <si>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</si>
  <si>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</si>
  <si>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</si>
  <si>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</si>
  <si>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</si>
  <si>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</si>
  <si>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</si>
  <si>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</si>
  <si>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</si>
  <si>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</si>
  <si>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</si>
  <si>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</si>
  <si>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</si>
  <si>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</si>
  <si>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</si>
  <si>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</si>
  <si>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</si>
  <si>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</si>
  <si>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</si>
  <si>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</si>
  <si>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</si>
  <si>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</si>
  <si>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</si>
  <si>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</si>
  <si>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</si>
  <si>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</si>
  <si>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</si>
  <si>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</si>
  <si>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</si>
  <si>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</si>
  <si>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</si>
  <si>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</si>
  <si>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</si>
  <si>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</si>
  <si>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</si>
  <si>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</si>
  <si>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</si>
  <si>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</si>
  <si>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</si>
  <si>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</si>
  <si>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</si>
  <si>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</si>
  <si>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</si>
  <si>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</si>
  <si>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</si>
  <si>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</si>
  <si>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</si>
  <si>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</si>
  <si>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</si>
  <si>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</si>
  <si>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</si>
  <si>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</si>
  <si>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</si>
  <si>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</si>
  <si>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</si>
  <si>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</si>
  <si>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</si>
  <si>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</si>
  <si>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</si>
  <si>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</si>
  <si>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</si>
  <si>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</si>
  <si>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</si>
  <si>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</si>
  <si>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</si>
  <si>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</si>
  <si>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</si>
  <si>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</si>
  <si>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</si>
  <si>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</si>
  <si>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</si>
  <si>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</si>
  <si>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</si>
  <si>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</si>
  <si>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</si>
  <si>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</si>
  <si>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</si>
  <si>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</si>
  <si>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</si>
  <si>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</si>
  <si>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</si>
  <si>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</si>
  <si>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</si>
  <si>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</si>
  <si>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</si>
  <si>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</si>
  <si>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</si>
  <si>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</si>
  <si>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</si>
  <si>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</si>
  <si>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</si>
  <si>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</si>
  <si>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</si>
  <si>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</si>
  <si>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</si>
  <si>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</si>
  <si>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</si>
  <si>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</si>
  <si>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</si>
  <si>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</si>
  <si>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</si>
  <si>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</si>
  <si>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</si>
  <si>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</si>
  <si>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</si>
  <si>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</si>
  <si>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</si>
  <si>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</si>
  <si>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</si>
  <si>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</si>
  <si>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</si>
  <si>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</si>
  <si>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</si>
  <si>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</si>
  <si>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</si>
  <si>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</si>
  <si>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</si>
  <si>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</si>
  <si>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</si>
  <si>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</si>
  <si>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</si>
  <si>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</si>
  <si>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</si>
  <si>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</si>
  <si>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</si>
  <si>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</si>
  <si>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</si>
  <si>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</si>
  <si>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</si>
  <si>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</si>
  <si>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</si>
  <si>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</si>
  <si>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</si>
  <si>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</si>
  <si>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</si>
  <si>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</si>
  <si>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</si>
  <si>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</si>
  <si>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</si>
  <si>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</si>
  <si>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</si>
  <si>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</si>
  <si>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</si>
  <si>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</si>
  <si>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</si>
  <si>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</si>
  <si>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</si>
  <si>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</si>
  <si>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</si>
  <si>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</si>
  <si>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</si>
  <si>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</si>
  <si>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</si>
  <si>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</si>
  <si>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</si>
  <si>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</si>
  <si>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</si>
  <si>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</si>
  <si>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</si>
  <si>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</si>
  <si>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</si>
  <si>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</si>
  <si>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</si>
  <si>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</si>
  <si>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</si>
  <si>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</si>
  <si>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</si>
  <si>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</si>
  <si>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</si>
  <si>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</si>
  <si>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</si>
  <si>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</si>
  <si>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</si>
  <si>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</si>
  <si>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</si>
  <si>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</si>
  <si>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</si>
  <si>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</si>
  <si>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</si>
  <si>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</si>
  <si>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</si>
  <si>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</si>
  <si>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</si>
  <si>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</si>
  <si>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</si>
  <si>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</si>
  <si>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</si>
  <si>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</si>
  <si>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</si>
  <si>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</si>
  <si>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</si>
  <si>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</si>
  <si>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</si>
  <si>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</si>
  <si>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</si>
  <si>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</si>
  <si>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</si>
  <si>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</si>
  <si>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</si>
  <si>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</si>
  <si>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</si>
  <si>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</si>
  <si>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</si>
  <si>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</si>
  <si>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</si>
  <si>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</si>
  <si>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</si>
  <si>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</si>
  <si>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</si>
  <si>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</si>
  <si>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</si>
  <si>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</si>
  <si>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</si>
  <si>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</si>
  <si>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</si>
  <si>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</si>
  <si>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</si>
  <si>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</si>
  <si>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</si>
  <si>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</si>
  <si>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</si>
  <si>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</si>
  <si>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</si>
  <si>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</si>
  <si>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</si>
  <si>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</si>
  <si>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</si>
  <si>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</si>
  <si>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</si>
  <si>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</si>
  <si>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</si>
  <si>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</si>
  <si>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</si>
  <si>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</si>
  <si>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</si>
  <si>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</si>
  <si>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</si>
  <si>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</si>
  <si>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</si>
  <si>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</si>
  <si>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</si>
  <si>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</si>
  <si>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</si>
  <si>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</si>
  <si>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</si>
  <si>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</si>
  <si>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</si>
  <si>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</si>
  <si>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</si>
  <si>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</si>
  <si>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</si>
  <si>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</si>
  <si>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</si>
  <si>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</si>
  <si>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</si>
  <si>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</si>
  <si>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</si>
  <si>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</si>
  <si>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</si>
  <si>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</si>
  <si>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</si>
  <si>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</si>
  <si>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</si>
  <si>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</si>
  <si>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</si>
  <si>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</si>
  <si>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</si>
  <si>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</si>
  <si>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</si>
  <si>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</si>
  <si>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</si>
  <si>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</si>
  <si>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</si>
  <si>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</si>
  <si>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</si>
  <si>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</si>
  <si>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</si>
  <si>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</si>
  <si>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</si>
  <si>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</si>
  <si>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</si>
  <si>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</si>
  <si>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</si>
  <si>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</si>
  <si>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</si>
  <si>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</si>
  <si>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</si>
  <si>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</si>
  <si>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</si>
  <si>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</si>
  <si>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</si>
  <si>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</si>
  <si>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</si>
  <si>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</si>
  <si>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</si>
  <si>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</si>
  <si>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</si>
  <si>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</si>
  <si>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</si>
  <si>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1-5</t>
  </si>
  <si>
    <t>6-10</t>
  </si>
  <si>
    <t>11-15</t>
  </si>
  <si>
    <t>16-20</t>
  </si>
  <si>
    <t>평균 : 본인부담금</t>
  </si>
  <si>
    <t>평균 : 공단부담금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</si>
</sst>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AB3-4F2D-8F4C-B6543BDDC6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EE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F3C8303-EC66-167C-4BEB-795C5BEC9741}"/>
            </a:ext>
          </a:extLst>
        </xdr:cNvPr>
        <xdr:cNvSpPr/>
      </xdr:nvSpPr>
      <xdr:spPr>
        <a:xfrm>
          <a:off x="3609975" y="209550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1</xdr:rowOff>
    </xdr:from>
    <xdr:to>
      <xdr:col>7</xdr:col>
      <xdr:colOff>0</xdr:colOff>
      <xdr:row>6</xdr:row>
      <xdr:rowOff>1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12DAF8ED-CACB-CF2E-0F6F-8A7583AE8BBD}"/>
            </a:ext>
          </a:extLst>
        </xdr:cNvPr>
        <xdr:cNvSpPr/>
      </xdr:nvSpPr>
      <xdr:spPr>
        <a:xfrm>
          <a:off x="3609975" y="838201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41468" refreshedDate="45848.760969444447" backgroundQuery="1" createdVersion="8" refreshedVersion="8" minRefreshableVersion="3" recordCount="70" xr:uid="{7B597757-1462-4E1D-A004-91CCE03F86AA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2527A0-4E7C-45AA-B7FD-3FC555F0211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2" numFmtId="179"/>
    <dataField name="평균 : 공단부담금" fld="4" subtotal="average" baseField="2" baseItem="2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A3" sqref="A3:H22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AND(ISEVEN(RIGHT(D3,1)),E3&gt;=200000)</f>
        <v>0</v>
      </c>
    </row>
    <row r="27" spans="1:8" x14ac:dyDescent="0.3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OR(IFERROR(SEARCH("가족",$C3),FALSE),$E3&gt;=500000)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/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workbookViewId="0">
      <selection activeCell="L8" sqref="L8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IFERROR(IF(B3="할부",0%,HLOOKUP(E3,$B$25:$E$28,MATCH(C3,$A$27:$A$28,1)+2)),"")</f>
        <v>0</v>
      </c>
      <c r="H3" s="21">
        <f>IF(ISBLANK(F3),E3,ROUND(E3/RIGHT(F3,1)*1,-2))</f>
        <v>47900</v>
      </c>
      <c r="I3" s="11">
        <v>143800</v>
      </c>
      <c r="J3" s="1" t="str" cm="1">
        <f t="array" ref="J3">fn비고(A3,I30)</f>
        <v>0.15원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IFERROR(IF(B4="할부",0%,HLOOKUP(E4,$B$25:$E$28,MATCH(C4,$A$27:$A$28,1)+2)),"")</f>
        <v>0.01</v>
      </c>
      <c r="H4" s="21">
        <f t="shared" ref="H4:H22" si="1">IF(ISBLANK(F4),E4,ROUND(E4/RIGHT(F4,1)*1,-2))</f>
        <v>174100</v>
      </c>
      <c r="I4" s="11">
        <v>0</v>
      </c>
      <c r="J4" s="1" t="str" cm="1">
        <f t="array" ref="J4">fn비고(A4,I31)</f>
        <v>10월 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fn비고(A5,I32)</f>
        <v>2월 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fn비고(A6,I33)</f>
        <v>3월 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fn비고(A7,I34)</f>
        <v>7월 결제완료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fn비고(A8,I35)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fn비고(A9,I36)</f>
        <v>4월 결제완료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fn비고(A10,I37)</f>
        <v>11월 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fn비고(A11,I38)</f>
        <v>4월 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fn비고(A12,I39)</f>
        <v>11월 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fn비고(A13,I40)</f>
        <v>11월 결제완료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fn비고(A14,I41)</f>
        <v>7월 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fn비고(A15,I42)</f>
        <v>12월 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fn비고(A16,I43)</f>
        <v>1월 결제완료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fn비고(A17,I44)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fn비고(A18,I45)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fn비고(A19,I46)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fn비고(A20,I47)</f>
        <v>7월 결제완료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fn비고(A21,I48)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fn비고(A22,I49)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3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1">FREQUENCY(E3:E22,H26:H30)/COUNT($E$3:$E$22)</f>
        <v>0.1</v>
      </c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3">
      <c r="G29" s="39">
        <v>300000</v>
      </c>
      <c r="H29" s="40">
        <v>500000</v>
      </c>
      <c r="I29" s="22">
        <v>0.3</v>
      </c>
    </row>
    <row r="30" spans="1:10" x14ac:dyDescent="0.3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  <c r="I31">
        <v>0</v>
      </c>
    </row>
    <row r="32" spans="1:10" x14ac:dyDescent="0.3">
      <c r="A32" s="23" t="s">
        <v>23</v>
      </c>
      <c r="B32" s="1" t="str">
        <f t="array" ref="B32">FIXED(MAX(($A32=$B$3:$B$22)*(B$31=$C$3:$C$22)*$E$3:$E$22),0)&amp;"(총"&amp;COUNTIFS($B$3:$B$22,$A32,$C$3:$C$22,B$31)&amp;"건중)"</f>
        <v>565,400(총2건중)</v>
      </c>
      <c r="C32" s="1" t="str">
        <f t="array" ref="C32">FIXED(MAX(($A32=$B$3:$B$22)*(C$31=$C$3:$C$22)*$E$3:$E$22),0)&amp;"(총"&amp;COUNTIFS($B$3:$B$22,$A32,$C$3:$C$22,C$31)&amp;"건중)"</f>
        <v>563,200(총3건중)</v>
      </c>
      <c r="D32" s="1" t="str">
        <f t="array" ref="D32">FIXED(MAX(($A32=$B$3:$B$22)*(D$31=$C$3:$C$22)*$E$3:$E$22),0)&amp;"(총"&amp;COUNTIFS($B$3:$B$22,$A32,$C$3:$C$22,D$31)&amp;"건중)"</f>
        <v>301,600(총1건중)</v>
      </c>
    </row>
    <row r="33" spans="1:4" x14ac:dyDescent="0.3">
      <c r="A33" s="23" t="s">
        <v>30</v>
      </c>
      <c r="B33" s="1" t="str">
        <f t="array" ref="B33">FIXED(MAX(($A33=$B$3:$B$22)*(B$31=$C$3:$C$22)*$E$3:$E$22),0)&amp;"(총"&amp;COUNTIFS($B$3:$B$22,$A33,$C$3:$C$22,B$31)&amp;"건중)"</f>
        <v>327,900(총4건중)</v>
      </c>
      <c r="C33" s="1" t="str">
        <f t="array" ref="C33">FIXED(MAX(($A33=$B$3:$B$22)*(C$31=$C$3:$C$22)*$E$3:$E$22),0)&amp;"(총"&amp;COUNTIFS($B$3:$B$22,$A33,$C$3:$C$22,C$31)&amp;"건중)"</f>
        <v>494,100(총6건중)</v>
      </c>
      <c r="D33" s="1" t="str">
        <f t="array" ref="D33">FIXED(MAX(($A33=$B$3:$B$22)*(D$31=$C$3:$C$22)*$E$3:$E$22),0)&amp;"(총"&amp;COUNTIFS($B$3:$B$22,$A33,$C$3:$C$22,D$31)&amp;"건중)"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D7" sqref="D7"/>
    </sheetView>
  </sheetViews>
  <sheetFormatPr defaultRowHeight="16.5" x14ac:dyDescent="0.3"/>
  <cols>
    <col min="1" max="1" width="11.875" bestFit="1" customWidth="1"/>
    <col min="2" max="2" width="8.5" bestFit="1" customWidth="1"/>
    <col min="3" max="4" width="17.375" bestFit="1" customWidth="1"/>
  </cols>
  <sheetData>
    <row r="2" spans="1:4" x14ac:dyDescent="0.3">
      <c r="A2" s="48" t="s">
        <v>109</v>
      </c>
      <c r="B2" t="s">
        <v>306</v>
      </c>
    </row>
    <row r="4" spans="1:4" x14ac:dyDescent="0.3">
      <c r="A4" s="48" t="s">
        <v>108</v>
      </c>
      <c r="B4" s="48" t="s">
        <v>110</v>
      </c>
      <c r="C4" t="s">
        <v>311</v>
      </c>
      <c r="D4" t="s">
        <v>312</v>
      </c>
    </row>
    <row r="5" spans="1:4" x14ac:dyDescent="0.3">
      <c r="A5" t="s">
        <v>116</v>
      </c>
      <c r="C5" s="49">
        <v>5154.0270270270266</v>
      </c>
      <c r="D5" s="49">
        <v>29220.567567567567</v>
      </c>
    </row>
    <row r="6" spans="1:4" x14ac:dyDescent="0.3">
      <c r="B6" t="s">
        <v>307</v>
      </c>
      <c r="C6" s="49">
        <v>4463.04</v>
      </c>
      <c r="D6" s="49">
        <v>25308.560000000001</v>
      </c>
    </row>
    <row r="7" spans="1:4" x14ac:dyDescent="0.3">
      <c r="B7" t="s">
        <v>308</v>
      </c>
      <c r="C7" s="49">
        <v>5700</v>
      </c>
      <c r="D7" s="49">
        <v>32290</v>
      </c>
    </row>
    <row r="8" spans="1:4" x14ac:dyDescent="0.3">
      <c r="B8" t="s">
        <v>309</v>
      </c>
      <c r="C8" s="49">
        <v>6937.875</v>
      </c>
      <c r="D8" s="49">
        <v>39324.625</v>
      </c>
    </row>
    <row r="9" spans="1:4" x14ac:dyDescent="0.3">
      <c r="B9" t="s">
        <v>310</v>
      </c>
      <c r="C9" s="49">
        <v>6520</v>
      </c>
      <c r="D9" s="49">
        <v>36980</v>
      </c>
    </row>
    <row r="10" spans="1:4" x14ac:dyDescent="0.3">
      <c r="A10" t="s">
        <v>127</v>
      </c>
      <c r="C10" s="49">
        <v>5349.757575757576</v>
      </c>
      <c r="D10" s="49">
        <v>30332.969696969696</v>
      </c>
    </row>
    <row r="11" spans="1:4" x14ac:dyDescent="0.3">
      <c r="B11" t="s">
        <v>307</v>
      </c>
      <c r="C11" s="49">
        <v>5281.4</v>
      </c>
      <c r="D11" s="49">
        <v>29945.266666666666</v>
      </c>
    </row>
    <row r="12" spans="1:4" x14ac:dyDescent="0.3">
      <c r="B12" t="s">
        <v>308</v>
      </c>
      <c r="C12" s="49">
        <v>4688.8888888888887</v>
      </c>
      <c r="D12" s="49">
        <v>26588.888888888891</v>
      </c>
    </row>
    <row r="13" spans="1:4" x14ac:dyDescent="0.3">
      <c r="B13" t="s">
        <v>309</v>
      </c>
      <c r="C13" s="49">
        <v>5291.666666666667</v>
      </c>
      <c r="D13" s="49">
        <v>30005</v>
      </c>
    </row>
    <row r="14" spans="1:4" x14ac:dyDescent="0.3">
      <c r="B14" t="s">
        <v>310</v>
      </c>
      <c r="C14" s="49">
        <v>7790.333333333333</v>
      </c>
      <c r="D14" s="49">
        <v>44159.666666666664</v>
      </c>
    </row>
    <row r="15" spans="1:4" x14ac:dyDescent="0.3">
      <c r="A15" t="s">
        <v>305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3" sqref="B3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3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E3" sqref="E3:E24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45">
        <v>1</v>
      </c>
    </row>
    <row r="4" spans="1:5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45">
        <v>2</v>
      </c>
    </row>
    <row r="5" spans="1:5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45">
        <v>0</v>
      </c>
    </row>
    <row r="6" spans="1:5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45">
        <v>2</v>
      </c>
    </row>
    <row r="7" spans="1:5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45">
        <v>0</v>
      </c>
    </row>
    <row r="8" spans="1:5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45">
        <v>1</v>
      </c>
    </row>
    <row r="9" spans="1:5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45" t="s">
        <v>291</v>
      </c>
    </row>
    <row r="10" spans="1:5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45">
        <v>1</v>
      </c>
    </row>
    <row r="11" spans="1:5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45">
        <v>2</v>
      </c>
    </row>
    <row r="12" spans="1:5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45">
        <v>0</v>
      </c>
    </row>
    <row r="13" spans="1:5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45">
        <v>1</v>
      </c>
    </row>
    <row r="14" spans="1:5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45">
        <v>1</v>
      </c>
    </row>
    <row r="15" spans="1:5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45">
        <v>2</v>
      </c>
    </row>
    <row r="16" spans="1:5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45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45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45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45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45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45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45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45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45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N19" sqref="N19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G14" sqref="G14"/>
    </sheetView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3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이재민</cp:lastModifiedBy>
  <cp:lastPrinted>2023-06-21T07:10:47Z</cp:lastPrinted>
  <dcterms:created xsi:type="dcterms:W3CDTF">2023-01-31T07:13:44Z</dcterms:created>
  <dcterms:modified xsi:type="dcterms:W3CDTF">2025-07-10T09:46:06Z</dcterms:modified>
</cp:coreProperties>
</file>