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im\OneDrive\바탕 화면\03회\"/>
    </mc:Choice>
  </mc:AlternateContent>
  <xr:revisionPtr revIDLastSave="0" documentId="13_ncr:1_{07483FE4-A90B-4708-A2DC-1F3695C6D8DC}" xr6:coauthVersionLast="47" xr6:coauthVersionMax="47" xr10:uidLastSave="{00000000-0000-0000-0000-000000000000}"/>
  <bookViews>
    <workbookView xWindow="-108" yWindow="-108" windowWidth="23256" windowHeight="12456" tabRatio="776" activeTab="5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I26" i="10" a="1"/>
  <c r="I26" i="10" s="1"/>
  <c r="B33" i="10" a="1"/>
  <c r="B33" i="10" s="1"/>
  <c r="C33" i="10" a="1"/>
  <c r="C33" i="10" s="1"/>
  <c r="D33" i="10" a="1"/>
  <c r="D33" i="10" s="1"/>
  <c r="C32" i="10" a="1"/>
  <c r="C32" i="10" s="1"/>
  <c r="D32" i="10" a="1"/>
  <c r="D32" i="10" s="1"/>
  <c r="B32" i="10" a="1"/>
  <c r="B32" i="10" s="1"/>
  <c r="A25" i="4"/>
  <c r="B7" i="8"/>
  <c r="E3" i="8" s="1"/>
  <c r="J19" i="10" a="1"/>
  <c r="J8" i="10" a="1"/>
  <c r="J14" i="10" a="1"/>
  <c r="J20" i="10" a="1"/>
  <c r="J9" i="10" a="1"/>
  <c r="J15" i="10" a="1"/>
  <c r="J21" i="10" a="1"/>
  <c r="J16" i="10" a="1"/>
  <c r="J11" i="10" a="1"/>
  <c r="J6" i="10" a="1"/>
  <c r="J13" i="10" a="1"/>
  <c r="J4" i="10" a="1"/>
  <c r="J10" i="10" a="1"/>
  <c r="J22" i="10" a="1"/>
  <c r="J5" i="10" a="1"/>
  <c r="J17" i="10" a="1"/>
  <c r="J12" i="10" a="1"/>
  <c r="J18" i="10" a="1"/>
  <c r="J7" i="10" a="1"/>
  <c r="J3" i="10" a="1"/>
  <c r="J7" i="10" l="1"/>
  <c r="J18" i="10"/>
  <c r="J12" i="10"/>
  <c r="J17" i="10"/>
  <c r="J5" i="10"/>
  <c r="J22" i="10"/>
  <c r="J10" i="10"/>
  <c r="J4" i="10"/>
  <c r="J13" i="10"/>
  <c r="J6" i="10"/>
  <c r="J11" i="10"/>
  <c r="J16" i="10"/>
  <c r="J21" i="10"/>
  <c r="J15" i="10"/>
  <c r="J9" i="10"/>
  <c r="J20" i="10"/>
  <c r="J14" i="10"/>
  <c r="J8" i="10"/>
  <c r="J19" i="10"/>
  <c r="J3" i="10"/>
  <c r="I29" i="10"/>
  <c r="I28" i="10"/>
  <c r="I27" i="10"/>
  <c r="I30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26906A80-D3E7-4E9E-8574-D8507200C405}" sourceFile="C:\Users\Lim\OneDrive\바탕 화면\03회\환자관리현황.accdb" keepAlive="1" name="환자관리현황" type="5" refreshedVersion="7" background="1">
    <dbPr connection="Provider=Microsoft.ACE.OLEDB.12.0;User ID=Admin;Data Source=C:\Users\Lim\OneDrive\바탕 화면\03회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<sst xmlns="http://schemas.openxmlformats.org/spreadsheetml/2006/main" count="605" uniqueCount="313">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</sst>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41A-4C14-BD85-DE4533885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4" name="사각형: 빗면 3">
          <a:extLst>
            <a:ext uri="{FF2B5EF4-FFF2-40B4-BE49-F238E27FC236}">
              <a16:creationId xmlns:a16="http://schemas.microsoft.com/office/drawing/2014/main" id="{32777B9F-7C81-4EC6-9FA5-53A5AE93334D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5" name="사각형: 빗면 4">
          <a:extLst>
            <a:ext uri="{FF2B5EF4-FFF2-40B4-BE49-F238E27FC236}">
              <a16:creationId xmlns:a16="http://schemas.microsoft.com/office/drawing/2014/main" id="{89A36182-B000-4FC2-99B1-7DE02841BFAD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m" refreshedDate="45858.473484027774" backgroundQuery="1" createdVersion="7" refreshedVersion="7" minRefreshableVersion="3" recordCount="70" xr:uid="{F211BB2A-727A-4C51-B4D1-178481C3237C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8C4C92-61F2-4DDC-89E3-FA5F7050F456}" name="피벗 테이블3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/>
    <pivotField dataField="1" compact="0" showAll="0"/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0" numFmtId="179"/>
    <dataField name="평균 : 공단부담금" fld="7" subtotal="average" baseField="4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K12" sqref="K12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AND(ISEVEN(RIGHT($D3,1)),$E3&gt;=200000)</f>
        <v>0</v>
      </c>
    </row>
    <row r="27" spans="1:8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OR(IFERROR(SEARCH("가족",$C3),"false"),$E3&gt;=500000)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48" workbookViewId="0">
      <selection sqref="A1:I70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opLeftCell="A7" workbookViewId="0">
      <selection activeCell="J13" sqref="J13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/>
      <c r="H3" s="21">
        <f>IF(ISBLANK($F3),$E3,ROUND($E3/RIGHT($F3,1),-2))</f>
        <v>47900</v>
      </c>
      <c r="I3" s="11">
        <v>143800</v>
      </c>
      <c r="J3" s="1" t="str" cm="1">
        <f t="array" ref="J3">fn비고($A3,$I3)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/>
      <c r="H4" s="21">
        <f t="shared" ref="H4:H22" si="0">IF(ISBLANK($F4),$E4,ROUND($E4/RIGHT($F4,1),-2))</f>
        <v>174100</v>
      </c>
      <c r="I4" s="11">
        <v>0</v>
      </c>
      <c r="J4" s="1" t="str" cm="1">
        <f t="array" ref="J4">fn비고($A4,$I4)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/>
      <c r="H5" s="21">
        <f t="shared" si="0"/>
        <v>52900</v>
      </c>
      <c r="I5" s="11">
        <v>0</v>
      </c>
      <c r="J5" s="1" t="str" cm="1">
        <f t="array" ref="J5">fn비고($A5,$I5)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/>
      <c r="H6" s="21">
        <f t="shared" si="0"/>
        <v>327900</v>
      </c>
      <c r="I6" s="11">
        <v>0</v>
      </c>
      <c r="J6" s="1" t="str" cm="1">
        <f t="array" ref="J6">fn비고($A6,$I6)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/>
      <c r="H7" s="21">
        <f t="shared" si="0"/>
        <v>16100</v>
      </c>
      <c r="I7" s="11">
        <v>96700</v>
      </c>
      <c r="J7" s="1" t="str" cm="1">
        <f t="array" ref="J7">fn비고($A7,$I7)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/>
      <c r="H8" s="21">
        <f t="shared" si="0"/>
        <v>166600</v>
      </c>
      <c r="I8" s="11">
        <v>0</v>
      </c>
      <c r="J8" s="1" t="str" cm="1">
        <f t="array" ref="J8">fn비고($A8,$I8)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/>
      <c r="H9" s="21">
        <f t="shared" si="0"/>
        <v>282700</v>
      </c>
      <c r="I9" s="11">
        <v>282700</v>
      </c>
      <c r="J9" s="1" t="str" cm="1">
        <f t="array" ref="J9">fn비고($A9,$I9)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/>
      <c r="H10" s="21">
        <f t="shared" si="0"/>
        <v>415200</v>
      </c>
      <c r="I10" s="11">
        <v>0</v>
      </c>
      <c r="J10" s="1" t="str" cm="1">
        <f t="array" ref="J10">fn비고($A10,$I10)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/>
      <c r="H11" s="21">
        <f t="shared" si="0"/>
        <v>5200</v>
      </c>
      <c r="I11" s="11">
        <v>0</v>
      </c>
      <c r="J11" s="1" t="str" cm="1">
        <f t="array" ref="J11">fn비고($A11,$I11)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/>
      <c r="H12" s="21">
        <f t="shared" si="0"/>
        <v>185300</v>
      </c>
      <c r="I12" s="11">
        <v>0</v>
      </c>
      <c r="J12" s="1" t="str" cm="1">
        <f t="array" ref="J12">fn비고($A12,$I12)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/>
      <c r="H13" s="21">
        <f t="shared" si="0"/>
        <v>93900</v>
      </c>
      <c r="I13" s="11">
        <v>469300</v>
      </c>
      <c r="J13" s="1" t="str" cm="1">
        <f t="array" ref="J13">fn비고($A13,$I13)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/>
      <c r="H14" s="21">
        <f t="shared" si="0"/>
        <v>207400</v>
      </c>
      <c r="I14" s="11">
        <v>0</v>
      </c>
      <c r="J14" s="1" t="str" cm="1">
        <f t="array" ref="J14">fn비고($A14,$I14)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/>
      <c r="H15" s="21">
        <f t="shared" si="0"/>
        <v>171300</v>
      </c>
      <c r="I15" s="11">
        <v>0</v>
      </c>
      <c r="J15" s="1" t="str" cm="1">
        <f t="array" ref="J15">fn비고($A15,$I15)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/>
      <c r="H16" s="21">
        <f t="shared" si="0"/>
        <v>137100</v>
      </c>
      <c r="I16" s="11">
        <v>274300</v>
      </c>
      <c r="J16" s="1" t="str" cm="1">
        <f t="array" ref="J16">fn비고($A16,$I16)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/>
      <c r="H17" s="21">
        <f t="shared" si="0"/>
        <v>503400</v>
      </c>
      <c r="I17" s="11">
        <v>0</v>
      </c>
      <c r="J17" s="1" t="str" cm="1">
        <f t="array" ref="J17">fn비고($A17,$I17)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/>
      <c r="H18" s="21">
        <f t="shared" si="0"/>
        <v>9600</v>
      </c>
      <c r="I18" s="11">
        <v>0</v>
      </c>
      <c r="J18" s="1" t="str" cm="1">
        <f t="array" ref="J18">fn비고($A18,$I18)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/>
      <c r="H19" s="21">
        <f t="shared" si="0"/>
        <v>494100</v>
      </c>
      <c r="I19" s="11">
        <v>0</v>
      </c>
      <c r="J19" s="1" t="str" cm="1">
        <f t="array" ref="J19">fn비고($A19,$I19)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/>
      <c r="H20" s="21">
        <f t="shared" si="0"/>
        <v>150800</v>
      </c>
      <c r="I20" s="11">
        <v>150800</v>
      </c>
      <c r="J20" s="1" t="str" cm="1">
        <f t="array" ref="J20">fn비고($A20,$I20)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/>
      <c r="H21" s="21">
        <f t="shared" si="0"/>
        <v>58400</v>
      </c>
      <c r="I21" s="11">
        <v>0</v>
      </c>
      <c r="J21" s="1" t="str" cm="1">
        <f t="array" ref="J21">fn비고($A21,$I21)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/>
      <c r="H22" s="21">
        <f t="shared" si="0"/>
        <v>372300</v>
      </c>
      <c r="I22" s="11">
        <v>0</v>
      </c>
      <c r="J22" s="1" t="str" cm="1">
        <f t="array" ref="J22">fn비고($A22,$I22)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4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FREQUENCY(E3:E22,H26:H30)/COUNT(E3:E22)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FIXED(MAX(($B$3:$B$22=$A32)*($C$3:$C$22=B$31)*($E$3:$E$22)),0)&amp;"( 총"&amp;COUNTIFS($B$3:$B$22,$A32,$C$3:$C$22,B$31)&amp;"건중)"</f>
        <v>565,400( 총2건중)</v>
      </c>
      <c r="C32" s="1" t="str">
        <f t="array" ref="C32">FIXED(MAX(($B$3:$B$22=$A32)*($C$3:$C$22=C$31)*($E$3:$E$22)),0)&amp;"( 총"&amp;COUNTIFS($B$3:$B$22,$A32,$C$3:$C$22,C$31)&amp;"건중)"</f>
        <v>563,200( 총3건중)</v>
      </c>
      <c r="D32" s="1" t="str">
        <f t="array" ref="D32">FIXED(MAX(($B$3:$B$22=$A32)*($C$3:$C$22=D$31)*($E$3:$E$22)),0)&amp;"( 총"&amp;COUNTIFS($B$3:$B$22,$A32,$C$3:$C$22,D$31)&amp;"건중)"</f>
        <v>301,600( 총1건중)</v>
      </c>
    </row>
    <row r="33" spans="1:4" x14ac:dyDescent="0.4">
      <c r="A33" s="23" t="s">
        <v>30</v>
      </c>
      <c r="B33" s="1" t="str">
        <f t="array" ref="B33">FIXED(MAX(($B$3:$B$22=$A33)*($C$3:$C$22=B$31)*($E$3:$E$22)),0)&amp;"( 총"&amp;COUNTIFS($B$3:$B$22,$A33,$C$3:$C$22,B$31)&amp;"건중)"</f>
        <v>327,900( 총4건중)</v>
      </c>
      <c r="C33" s="1" t="str">
        <f t="array" ref="C33">FIXED(MAX(($B$3:$B$22=$A33)*($C$3:$C$22=C$31)*($E$3:$E$22)),0)&amp;"( 총"&amp;COUNTIFS($B$3:$B$22,$A33,$C$3:$C$22,C$31)&amp;"건중)"</f>
        <v>494,100( 총6건중)</v>
      </c>
      <c r="D33" s="1" t="str">
        <f t="array" ref="D33">FIXED(MAX(($B$3:$B$22=$A33)*($C$3:$C$22=D$31)*($E$3:$E$22)),0)&amp;"( 총"&amp;COUNTIFS($B$3:$B$22,$A33,$C$3:$C$22,D$31)&amp;"건중)"</f>
        <v>503,400( 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C13" sqref="C13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19921875" bestFit="1" customWidth="1"/>
    <col min="5" max="5" width="8.3984375" bestFit="1" customWidth="1"/>
    <col min="6" max="7" width="20.796875" bestFit="1" customWidth="1"/>
    <col min="8" max="8" width="6.3984375" bestFit="1" customWidth="1"/>
    <col min="9" max="9" width="6.59765625" bestFit="1" customWidth="1"/>
    <col min="10" max="11" width="6.3984375" bestFit="1" customWidth="1"/>
    <col min="12" max="12" width="6.59765625" bestFit="1" customWidth="1"/>
    <col min="13" max="14" width="6.3984375" bestFit="1" customWidth="1"/>
    <col min="15" max="15" width="6.59765625" bestFit="1" customWidth="1"/>
    <col min="16" max="16" width="5.3984375" bestFit="1" customWidth="1"/>
    <col min="17" max="17" width="6.59765625" bestFit="1" customWidth="1"/>
    <col min="18" max="19" width="5.3984375" bestFit="1" customWidth="1"/>
    <col min="20" max="20" width="6.59765625" bestFit="1" customWidth="1"/>
    <col min="21" max="22" width="6.3984375" bestFit="1" customWidth="1"/>
    <col min="23" max="23" width="6.59765625" bestFit="1" customWidth="1"/>
    <col min="24" max="24" width="5.3984375" bestFit="1" customWidth="1"/>
    <col min="25" max="25" width="6.59765625" bestFit="1" customWidth="1"/>
    <col min="26" max="26" width="5.3984375" bestFit="1" customWidth="1"/>
    <col min="27" max="27" width="7.59765625" bestFit="1" customWidth="1"/>
    <col min="28" max="29" width="6.3984375" bestFit="1" customWidth="1"/>
    <col min="30" max="30" width="7.59765625" bestFit="1" customWidth="1"/>
    <col min="31" max="31" width="6.3984375" bestFit="1" customWidth="1"/>
    <col min="32" max="32" width="7.59765625" bestFit="1" customWidth="1"/>
    <col min="33" max="33" width="5.3984375" bestFit="1" customWidth="1"/>
    <col min="34" max="34" width="7.59765625" bestFit="1" customWidth="1"/>
    <col min="35" max="36" width="6.3984375" bestFit="1" customWidth="1"/>
    <col min="37" max="37" width="7.59765625" bestFit="1" customWidth="1"/>
    <col min="38" max="39" width="5.3984375" bestFit="1" customWidth="1"/>
    <col min="40" max="40" width="7.59765625" bestFit="1" customWidth="1"/>
    <col min="41" max="41" width="5.3984375" bestFit="1" customWidth="1"/>
    <col min="42" max="42" width="7.59765625" bestFit="1" customWidth="1"/>
    <col min="43" max="43" width="5.3984375" bestFit="1" customWidth="1"/>
    <col min="44" max="44" width="7.59765625" bestFit="1" customWidth="1"/>
    <col min="45" max="45" width="6.3984375" bestFit="1" customWidth="1"/>
    <col min="46" max="46" width="7.59765625" bestFit="1" customWidth="1"/>
    <col min="47" max="48" width="16.19921875" bestFit="1" customWidth="1"/>
    <col min="49" max="61" width="7.3984375" bestFit="1" customWidth="1"/>
    <col min="62" max="62" width="6.3984375" bestFit="1" customWidth="1"/>
    <col min="63" max="63" width="6.59765625" bestFit="1" customWidth="1"/>
    <col min="64" max="65" width="6.3984375" bestFit="1" customWidth="1"/>
    <col min="66" max="66" width="6.59765625" bestFit="1" customWidth="1"/>
    <col min="67" max="68" width="6.3984375" bestFit="1" customWidth="1"/>
    <col min="69" max="69" width="7.3984375" bestFit="1" customWidth="1"/>
    <col min="70" max="70" width="6.3984375" bestFit="1" customWidth="1"/>
    <col min="71" max="71" width="6.59765625" bestFit="1" customWidth="1"/>
    <col min="72" max="72" width="6.3984375" bestFit="1" customWidth="1"/>
    <col min="73" max="73" width="7.59765625" bestFit="1" customWidth="1"/>
    <col min="74" max="75" width="6.3984375" bestFit="1" customWidth="1"/>
    <col min="76" max="76" width="7.59765625" bestFit="1" customWidth="1"/>
    <col min="77" max="77" width="6.3984375" bestFit="1" customWidth="1"/>
    <col min="78" max="78" width="7.59765625" bestFit="1" customWidth="1"/>
    <col min="79" max="79" width="6.3984375" bestFit="1" customWidth="1"/>
    <col min="80" max="80" width="7.59765625" bestFit="1" customWidth="1"/>
    <col min="81" max="82" width="7.3984375" bestFit="1" customWidth="1"/>
    <col min="83" max="83" width="7.59765625" bestFit="1" customWidth="1"/>
    <col min="84" max="85" width="6.3984375" bestFit="1" customWidth="1"/>
    <col min="86" max="86" width="7.59765625" bestFit="1" customWidth="1"/>
    <col min="87" max="87" width="6.3984375" bestFit="1" customWidth="1"/>
    <col min="88" max="88" width="7.59765625" bestFit="1" customWidth="1"/>
    <col min="89" max="89" width="6.3984375" bestFit="1" customWidth="1"/>
    <col min="90" max="90" width="7.59765625" bestFit="1" customWidth="1"/>
    <col min="91" max="91" width="6.3984375" bestFit="1" customWidth="1"/>
    <col min="92" max="92" width="7.59765625" bestFit="1" customWidth="1"/>
    <col min="93" max="94" width="20.796875" bestFit="1" customWidth="1"/>
  </cols>
  <sheetData>
    <row r="2" spans="1:4" x14ac:dyDescent="0.4">
      <c r="A2" s="48" t="s">
        <v>109</v>
      </c>
      <c r="B2" t="s">
        <v>306</v>
      </c>
    </row>
    <row r="4" spans="1:4" x14ac:dyDescent="0.4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4">
      <c r="A5" t="s">
        <v>116</v>
      </c>
      <c r="C5" s="49">
        <v>5154.0270270270266</v>
      </c>
      <c r="D5" s="49">
        <v>29220.567567567567</v>
      </c>
    </row>
    <row r="6" spans="1:4" x14ac:dyDescent="0.4">
      <c r="B6" t="s">
        <v>309</v>
      </c>
      <c r="C6" s="49">
        <v>4463.04</v>
      </c>
      <c r="D6" s="49">
        <v>25308.560000000001</v>
      </c>
    </row>
    <row r="7" spans="1:4" x14ac:dyDescent="0.4">
      <c r="B7" t="s">
        <v>310</v>
      </c>
      <c r="C7" s="49">
        <v>5700</v>
      </c>
      <c r="D7" s="49">
        <v>32290</v>
      </c>
    </row>
    <row r="8" spans="1:4" x14ac:dyDescent="0.4">
      <c r="B8" t="s">
        <v>311</v>
      </c>
      <c r="C8" s="49">
        <v>6937.875</v>
      </c>
      <c r="D8" s="49">
        <v>39324.625</v>
      </c>
    </row>
    <row r="9" spans="1:4" x14ac:dyDescent="0.4">
      <c r="B9" t="s">
        <v>312</v>
      </c>
      <c r="C9" s="49">
        <v>6520</v>
      </c>
      <c r="D9" s="49">
        <v>36980</v>
      </c>
    </row>
    <row r="10" spans="1:4" x14ac:dyDescent="0.4">
      <c r="A10" t="s">
        <v>127</v>
      </c>
      <c r="C10" s="49">
        <v>5349.757575757576</v>
      </c>
      <c r="D10" s="49">
        <v>30332.969696969696</v>
      </c>
    </row>
    <row r="11" spans="1:4" x14ac:dyDescent="0.4">
      <c r="B11" t="s">
        <v>309</v>
      </c>
      <c r="C11" s="49">
        <v>5281.4</v>
      </c>
      <c r="D11" s="49">
        <v>29945.266666666666</v>
      </c>
    </row>
    <row r="12" spans="1:4" x14ac:dyDescent="0.4">
      <c r="B12" t="s">
        <v>310</v>
      </c>
      <c r="C12" s="49">
        <v>4688.8888888888887</v>
      </c>
      <c r="D12" s="49">
        <v>26588.888888888891</v>
      </c>
    </row>
    <row r="13" spans="1:4" x14ac:dyDescent="0.4">
      <c r="B13" t="s">
        <v>311</v>
      </c>
      <c r="C13" s="49">
        <v>5291.666666666667</v>
      </c>
      <c r="D13" s="49">
        <v>30005</v>
      </c>
    </row>
    <row r="14" spans="1:4" x14ac:dyDescent="0.4">
      <c r="B14" t="s">
        <v>312</v>
      </c>
      <c r="C14" s="49">
        <v>7790.333333333333</v>
      </c>
      <c r="D14" s="49">
        <v>44159.666666666664</v>
      </c>
    </row>
    <row r="15" spans="1:4" x14ac:dyDescent="0.4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tabSelected="1" workbookViewId="0">
      <selection activeCell="E3" sqref="E3:E24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L16" sqref="L16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L7" sqref="L7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Lim</cp:lastModifiedBy>
  <cp:lastPrinted>2025-07-20T03:26:34Z</cp:lastPrinted>
  <dcterms:created xsi:type="dcterms:W3CDTF">2023-01-31T07:13:44Z</dcterms:created>
  <dcterms:modified xsi:type="dcterms:W3CDTF">2025-07-20T03:36:31Z</dcterms:modified>
</cp:coreProperties>
</file>