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7 23년상시03\"/>
    </mc:Choice>
  </mc:AlternateContent>
  <xr:revisionPtr revIDLastSave="0" documentId="13_ncr:1_{1190CE68-51FC-40CA-BE85-C1CB035F040B}" xr6:coauthVersionLast="47" xr6:coauthVersionMax="47" xr10:uidLastSave="{00000000-0000-0000-0000-000000000000}"/>
  <bookViews>
    <workbookView xWindow="-108" yWindow="-108" windowWidth="23256" windowHeight="12576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22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3" i="10"/>
  <c r="A25" i="4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5" i="10" a="1"/>
  <c r="J7" i="10" a="1"/>
  <c r="J9" i="10" a="1"/>
  <c r="J11" i="10" a="1"/>
  <c r="J13" i="10" a="1"/>
  <c r="J15" i="10" a="1"/>
  <c r="J17" i="10" a="1"/>
  <c r="J19" i="10" a="1"/>
  <c r="J21" i="10" a="1"/>
  <c r="J3" i="10" a="1"/>
  <c r="J21" i="10" l="1"/>
  <c r="J19" i="10"/>
  <c r="J17" i="10"/>
  <c r="J15" i="10"/>
  <c r="J13" i="10"/>
  <c r="J11" i="10"/>
  <c r="J9" i="10"/>
  <c r="J7" i="10"/>
  <c r="J5" i="10"/>
  <c r="J22" i="10"/>
  <c r="J20" i="10"/>
  <c r="J18" i="10"/>
  <c r="J16" i="10"/>
  <c r="J14" i="10"/>
  <c r="J12" i="10"/>
  <c r="J10" i="10"/>
  <c r="J8" i="10"/>
  <c r="J6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5A6F18CB-CD93-4361-AF63-1985942BF379}" sourceFile="C:\Users\임수진\Desktop\컴활\실기\03 최신기출문제\07 23년상시03\환자관리현황.accdb" keepAlive="1" name="환자관리현황" type="5" refreshedVersion="8" background="1">
    <dbPr connection="Provider=Microsoft.ACE.OLEDB.12.0;User ID=Admin;Data Source=C:\Users\임수진\Desktop\컴활\실기\03 최신기출문제\07 23년상시03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<sst xmlns="http://schemas.openxmlformats.org/spreadsheetml/2006/main" count="605" uniqueCount="313">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</sst>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6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6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D3594D6A-340E-1FBB-98B8-B69057E8DEA5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7974545-4872-A3B9-8EA4-D9B07433A875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34.83981759259" backgroundQuery="1" createdVersion="8" refreshedVersion="8" minRefreshableVersion="3" recordCount="70" xr:uid="{3CD1B7B9-E58F-45E9-A6C5-7D6F67DD166F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16051-300B-45FA-A5AC-5FBCDA943B33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3" numFmtId="179"/>
    <dataField name="평균 : 공단부담금" fld="7" subtotal="average" baseField="4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H22" sqref="A3:H22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 ISEVEN(RIGHT( $D3,1)), $E3&gt;=200000)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 xml:space="preserve"> OR( IFERROR( SEARCH("가족", $C3)&gt;=1, FALSE), $E3&gt;=500000 )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D26" sqref="D26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topLeftCell="A7" workbookViewId="0">
      <selection activeCell="J3" sqref="J3:J22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 t="str">
        <f>IF( $B3="할부", "0%", IFERROR( HLOOKUP(E3, $B$25:$E$28, MATCH(C3, $A$27:$A$28,1 )+2), "") )</f>
        <v>0%</v>
      </c>
      <c r="H3" s="21">
        <f>IF( ISBLANK(F3), E3, ROUND(E3/(RIGHT(F3,1)), -2))</f>
        <v>47900</v>
      </c>
      <c r="I3" s="11">
        <v>143800</v>
      </c>
      <c r="J3" s="1" t="str" cm="1">
        <f t="array" ref="J3">fn비고(A3, 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1" si="0">IF( $B4="할부", "0%", IFERROR( HLOOKUP(E4, $B$25:$E$28, MATCH(C4, $A$27:$A$28,1 )+2), "") )</f>
        <v>0.01</v>
      </c>
      <c r="H4" s="21">
        <f t="shared" ref="H4:H22" si="1">IF( ISBLANK(F4), E4, ROUND(E4/(RIGHT(F4,1)), -2))</f>
        <v>174100</v>
      </c>
      <c r="I4" s="11">
        <v>0</v>
      </c>
      <c r="J4" s="1" t="str" cm="1">
        <f t="array" ref="J4">fn비고(A4, 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 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 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 t="str">
        <f t="shared" si="0"/>
        <v>0%</v>
      </c>
      <c r="H7" s="21">
        <f t="shared" si="1"/>
        <v>16100</v>
      </c>
      <c r="I7" s="11">
        <v>96700</v>
      </c>
      <c r="J7" s="1" t="str" cm="1">
        <f t="array" ref="J7">fn비고(A7, 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 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 t="str">
        <f t="shared" si="0"/>
        <v>0%</v>
      </c>
      <c r="H9" s="21">
        <f t="shared" si="1"/>
        <v>282700</v>
      </c>
      <c r="I9" s="11">
        <v>282700</v>
      </c>
      <c r="J9" s="1" t="str" cm="1">
        <f t="array" ref="J9">fn비고(A9, 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 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 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 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 t="str">
        <f t="shared" si="0"/>
        <v>0%</v>
      </c>
      <c r="H13" s="21">
        <f t="shared" si="1"/>
        <v>93900</v>
      </c>
      <c r="I13" s="11">
        <v>469300</v>
      </c>
      <c r="J13" s="1" t="str" cm="1">
        <f t="array" ref="J13">fn비고(A13, 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 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 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 t="str">
        <f t="shared" si="0"/>
        <v>0%</v>
      </c>
      <c r="H16" s="21">
        <f t="shared" si="1"/>
        <v>137100</v>
      </c>
      <c r="I16" s="11">
        <v>274300</v>
      </c>
      <c r="J16" s="1" t="str" cm="1">
        <f t="array" ref="J16">fn비고(A16, 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 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 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 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 t="str">
        <f t="shared" si="0"/>
        <v>0%</v>
      </c>
      <c r="H20" s="21">
        <f t="shared" si="1"/>
        <v>150800</v>
      </c>
      <c r="I20" s="11">
        <v>150800</v>
      </c>
      <c r="J20" s="1" t="str" cm="1">
        <f t="array" ref="J20">fn비고(A20, 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 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>IF( $B22="할부", "0%", IFERROR( HLOOKUP(E22, $B$25:$E$28, MATCH(C22, $A$27:$A$28,1 )+2), "") )</f>
        <v>0.02</v>
      </c>
      <c r="H22" s="21">
        <f t="shared" si="1"/>
        <v>372300</v>
      </c>
      <c r="I22" s="11">
        <v>0</v>
      </c>
      <c r="J22" s="1" t="str" cm="1">
        <f t="array" ref="J22">fn비고(A22, 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/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/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/>
    </row>
    <row r="29" spans="1:10" x14ac:dyDescent="0.4">
      <c r="G29" s="39">
        <v>300000</v>
      </c>
      <c r="H29" s="40">
        <v>500000</v>
      </c>
      <c r="I29" s="22"/>
    </row>
    <row r="30" spans="1:10" x14ac:dyDescent="0.4">
      <c r="A30" t="s">
        <v>259</v>
      </c>
      <c r="G30" s="39">
        <v>500000</v>
      </c>
      <c r="H30" s="40">
        <v>1000000</v>
      </c>
      <c r="I30" s="22"/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/>
      <c r="C32" s="1"/>
      <c r="D32" s="1"/>
    </row>
    <row r="33" spans="1:4" x14ac:dyDescent="0.4">
      <c r="A33" s="23" t="s">
        <v>30</v>
      </c>
      <c r="B33" s="1"/>
      <c r="C33" s="1"/>
      <c r="D33" s="1"/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8" sqref="B6:B9 B11:B14"/>
      <pivotSelection pane="bottomRight" showHeader="1" dimension="1" activeRow="7" activeCol="1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defaultRowHeight="17.399999999999999" x14ac:dyDescent="0.4"/>
  <cols>
    <col min="1" max="1" width="10.3984375" bestFit="1" customWidth="1"/>
    <col min="2" max="2" width="8" bestFit="1" customWidth="1"/>
    <col min="3" max="4" width="16.19921875" bestFit="1" customWidth="1"/>
    <col min="5" max="5" width="10.296875" bestFit="1" customWidth="1"/>
  </cols>
  <sheetData>
    <row r="2" spans="1:4" x14ac:dyDescent="0.4">
      <c r="A2" s="51" t="s">
        <v>109</v>
      </c>
      <c r="B2" t="s">
        <v>306</v>
      </c>
    </row>
    <row r="4" spans="1:4" x14ac:dyDescent="0.4">
      <c r="A4" s="51" t="s">
        <v>108</v>
      </c>
      <c r="B4" s="51" t="s">
        <v>110</v>
      </c>
      <c r="C4" t="s">
        <v>307</v>
      </c>
      <c r="D4" t="s">
        <v>308</v>
      </c>
    </row>
    <row r="5" spans="1:4" x14ac:dyDescent="0.4">
      <c r="A5" t="s">
        <v>116</v>
      </c>
      <c r="C5" s="52">
        <v>5154.0270270270266</v>
      </c>
      <c r="D5" s="52">
        <v>29220.567567567567</v>
      </c>
    </row>
    <row r="6" spans="1:4" x14ac:dyDescent="0.4">
      <c r="B6" t="s">
        <v>309</v>
      </c>
      <c r="C6" s="52">
        <v>4463.04</v>
      </c>
      <c r="D6" s="52">
        <v>25308.560000000001</v>
      </c>
    </row>
    <row r="7" spans="1:4" x14ac:dyDescent="0.4">
      <c r="B7" t="s">
        <v>310</v>
      </c>
      <c r="C7" s="52">
        <v>5700</v>
      </c>
      <c r="D7" s="52">
        <v>32290</v>
      </c>
    </row>
    <row r="8" spans="1:4" x14ac:dyDescent="0.4">
      <c r="B8" t="s">
        <v>311</v>
      </c>
      <c r="C8" s="52">
        <v>6937.875</v>
      </c>
      <c r="D8" s="52">
        <v>39324.625</v>
      </c>
    </row>
    <row r="9" spans="1:4" x14ac:dyDescent="0.4">
      <c r="B9" t="s">
        <v>312</v>
      </c>
      <c r="C9" s="52">
        <v>6520</v>
      </c>
      <c r="D9" s="52">
        <v>36980</v>
      </c>
    </row>
    <row r="10" spans="1:4" x14ac:dyDescent="0.4">
      <c r="A10" t="s">
        <v>127</v>
      </c>
      <c r="C10" s="52">
        <v>5349.757575757576</v>
      </c>
      <c r="D10" s="52">
        <v>30332.969696969696</v>
      </c>
    </row>
    <row r="11" spans="1:4" x14ac:dyDescent="0.4">
      <c r="B11" t="s">
        <v>309</v>
      </c>
      <c r="C11" s="52">
        <v>5281.4</v>
      </c>
      <c r="D11" s="52">
        <v>29945.266666666666</v>
      </c>
    </row>
    <row r="12" spans="1:4" x14ac:dyDescent="0.4">
      <c r="B12" t="s">
        <v>310</v>
      </c>
      <c r="C12" s="52">
        <v>4688.8888888888887</v>
      </c>
      <c r="D12" s="52">
        <v>26588.888888888891</v>
      </c>
    </row>
    <row r="13" spans="1:4" x14ac:dyDescent="0.4">
      <c r="B13" t="s">
        <v>311</v>
      </c>
      <c r="C13" s="52">
        <v>5291.666666666667</v>
      </c>
      <c r="D13" s="52">
        <v>30005</v>
      </c>
    </row>
    <row r="14" spans="1:4" x14ac:dyDescent="0.4">
      <c r="B14" t="s">
        <v>312</v>
      </c>
      <c r="C14" s="52">
        <v>7790.333333333333</v>
      </c>
      <c r="D14" s="52">
        <v>44159.666666666664</v>
      </c>
    </row>
    <row r="15" spans="1:4" x14ac:dyDescent="0.4">
      <c r="A15" t="s">
        <v>305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H6" sqref="H6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G9" sqref="G9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7" workbookViewId="0"/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2023-06-21T07:10:47Z</cp:lastPrinted>
  <dcterms:created xsi:type="dcterms:W3CDTF">2023-01-31T07:13:44Z</dcterms:created>
  <dcterms:modified xsi:type="dcterms:W3CDTF">2025-03-18T11:51:09Z</dcterms:modified>
</cp:coreProperties>
</file>