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7 23년상시03\"/>
    </mc:Choice>
  </mc:AlternateContent>
  <xr:revisionPtr revIDLastSave="0" documentId="13_ncr:1_{96E97F0D-277B-4ED0-A8A2-418101B71486}" xr6:coauthVersionLast="47" xr6:coauthVersionMax="47" xr10:uidLastSave="{00000000-0000-0000-0000-000000000000}"/>
  <bookViews>
    <workbookView xWindow="-108" yWindow="-108" windowWidth="23256" windowHeight="12576" tabRatio="776" activeTab="2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0" l="1" a="1"/>
  <c r="B33" i="10" s="1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I26" i="10" l="1" a="1"/>
  <c r="I26" i="10" s="1"/>
  <c r="C33" i="10" a="1"/>
  <c r="C33" i="10" s="1"/>
  <c r="D33" i="10" a="1"/>
  <c r="D33" i="10" s="1"/>
  <c r="C32" i="10" a="1"/>
  <c r="C32" i="10" s="1"/>
  <c r="D32" i="10" a="1"/>
  <c r="D32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B7" i="8"/>
  <c r="E3" i="8" s="1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5" i="10" a="1"/>
  <c r="J7" i="10" a="1"/>
  <c r="J9" i="10" a="1"/>
  <c r="J11" i="10" a="1"/>
  <c r="J13" i="10" a="1"/>
  <c r="J15" i="10" a="1"/>
  <c r="J17" i="10" a="1"/>
  <c r="J19" i="10" a="1"/>
  <c r="J21" i="10" a="1"/>
  <c r="J3" i="10" a="1"/>
  <c r="I29" i="10" l="1"/>
  <c r="I28" i="10"/>
  <c r="I27" i="10"/>
  <c r="I30" i="10"/>
  <c r="J21" i="10"/>
  <c r="J19" i="10"/>
  <c r="J17" i="10"/>
  <c r="J15" i="10"/>
  <c r="J13" i="10"/>
  <c r="J11" i="10"/>
  <c r="J9" i="10"/>
  <c r="J7" i="10"/>
  <c r="J5" i="10"/>
  <c r="J22" i="10"/>
  <c r="J20" i="10"/>
  <c r="J18" i="10"/>
  <c r="J16" i="10"/>
  <c r="J14" i="10"/>
  <c r="J12" i="10"/>
  <c r="J10" i="10"/>
  <c r="J8" i="10"/>
  <c r="J6" i="10"/>
  <c r="J4" i="10"/>
  <c r="J3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5A6F18CB-CD93-4361-AF63-1985942BF379}" sourceFile="C:\Users\임수진\Desktop\컴활\실기\03 최신기출문제\07 23년상시03\환자관리현황.accdb" keepAlive="1" name="환자관리현황" type="5" refreshedVersion="8" background="1">
    <dbPr connection="Provider=Microsoft.ACE.OLEDB.12.0;User ID=Admin;Data Source=C:\Users\임수진\Desktop\컴활\실기\03 최신기출문제\07 23년상시03\환자관리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환자별부담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<sst xmlns="http://schemas.openxmlformats.org/spreadsheetml/2006/main" count="605" uniqueCount="313">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</sst>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6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6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D3594D6A-340E-1FBB-98B8-B69057E8DEA5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7974545-4872-A3B9-8EA4-D9B07433A875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34.83981759259" backgroundQuery="1" createdVersion="8" refreshedVersion="8" minRefreshableVersion="3" recordCount="70" xr:uid="{3CD1B7B9-E58F-45E9-A6C5-7D6F67DD166F}">
  <cacheSource type="external" connectionId="2"/>
  <cacheFields count="9">
    <cacheField name="환자코드" numFmtId="0">
      <sharedItems/>
    </cacheField>
    <cacheField name="환자명" numFmtId="0">
      <sharedItems/>
    </cacheField>
    <cacheField name="성별" numFmtId="0">
      <sharedItems count="2">
        <s v="남"/>
        <s v="여"/>
      </sharedItems>
    </cacheField>
    <cacheField name="수급자등급" numFmtId="0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4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구분" numFmtId="0">
      <sharedItems count="3">
        <s v="일반"/>
        <s v="심야"/>
        <s v="휴일"/>
      </sharedItems>
    </cacheField>
    <cacheField name="본인부담금" numFmtId="0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  <cacheField name="부담금합계" numFmtId="0">
      <sharedItems containsSemiMixedTypes="0" containsString="0" containsNumber="1" containsInteger="1" minValue="11390" maxValue="72540" count="21">
        <n v="31760"/>
        <n v="33650"/>
        <n v="37200"/>
        <n v="40470"/>
        <n v="43500"/>
        <n v="44900"/>
        <n v="41590"/>
        <n v="38410"/>
        <n v="37390"/>
        <n v="25990"/>
        <n v="24060"/>
        <n v="39850"/>
        <n v="22210"/>
        <n v="21200"/>
        <n v="47940"/>
        <n v="40840"/>
        <n v="72540"/>
        <n v="11390"/>
        <n v="17490"/>
        <n v="23450"/>
        <n v="296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s v="A1-1234"/>
    <s v="이명업"/>
    <x v="0"/>
    <x v="0"/>
    <x v="0"/>
    <x v="0"/>
    <x v="0"/>
    <x v="0"/>
    <x v="0"/>
  </r>
  <r>
    <s v="A4-5215"/>
    <s v="한영진"/>
    <x v="0"/>
    <x v="1"/>
    <x v="1"/>
    <x v="0"/>
    <x v="0"/>
    <x v="0"/>
    <x v="0"/>
  </r>
  <r>
    <s v="B4-1111"/>
    <s v="이오해"/>
    <x v="0"/>
    <x v="1"/>
    <x v="2"/>
    <x v="1"/>
    <x v="0"/>
    <x v="0"/>
    <x v="0"/>
  </r>
  <r>
    <s v="C4-9012"/>
    <s v="김연진"/>
    <x v="0"/>
    <x v="1"/>
    <x v="3"/>
    <x v="1"/>
    <x v="0"/>
    <x v="0"/>
    <x v="0"/>
  </r>
  <r>
    <s v="A1-1422"/>
    <s v="박조희"/>
    <x v="1"/>
    <x v="0"/>
    <x v="4"/>
    <x v="1"/>
    <x v="1"/>
    <x v="1"/>
    <x v="1"/>
  </r>
  <r>
    <s v="A4-5875"/>
    <s v="송민철"/>
    <x v="0"/>
    <x v="1"/>
    <x v="5"/>
    <x v="0"/>
    <x v="1"/>
    <x v="1"/>
    <x v="1"/>
  </r>
  <r>
    <s v="B4-7685"/>
    <s v="봉신진"/>
    <x v="0"/>
    <x v="1"/>
    <x v="1"/>
    <x v="0"/>
    <x v="1"/>
    <x v="1"/>
    <x v="1"/>
  </r>
  <r>
    <s v="C5-0009"/>
    <s v="김희전"/>
    <x v="0"/>
    <x v="2"/>
    <x v="3"/>
    <x v="2"/>
    <x v="1"/>
    <x v="1"/>
    <x v="1"/>
  </r>
  <r>
    <s v="A1-2341"/>
    <s v="유순미"/>
    <x v="1"/>
    <x v="0"/>
    <x v="6"/>
    <x v="2"/>
    <x v="2"/>
    <x v="2"/>
    <x v="2"/>
  </r>
  <r>
    <s v="A4-7888"/>
    <s v="이진유"/>
    <x v="1"/>
    <x v="1"/>
    <x v="7"/>
    <x v="0"/>
    <x v="2"/>
    <x v="2"/>
    <x v="2"/>
  </r>
  <r>
    <s v="B4-7894"/>
    <s v="박교원"/>
    <x v="0"/>
    <x v="1"/>
    <x v="3"/>
    <x v="2"/>
    <x v="2"/>
    <x v="2"/>
    <x v="2"/>
  </r>
  <r>
    <s v="C5-0054"/>
    <s v="오정해"/>
    <x v="1"/>
    <x v="2"/>
    <x v="8"/>
    <x v="0"/>
    <x v="2"/>
    <x v="2"/>
    <x v="2"/>
  </r>
  <r>
    <s v="A1-4555"/>
    <s v="천오동"/>
    <x v="0"/>
    <x v="0"/>
    <x v="9"/>
    <x v="0"/>
    <x v="3"/>
    <x v="3"/>
    <x v="3"/>
  </r>
  <r>
    <s v="A4-8486"/>
    <s v="김봉진"/>
    <x v="0"/>
    <x v="1"/>
    <x v="10"/>
    <x v="0"/>
    <x v="3"/>
    <x v="3"/>
    <x v="3"/>
  </r>
  <r>
    <s v="B5-1111"/>
    <s v="진천생"/>
    <x v="1"/>
    <x v="2"/>
    <x v="10"/>
    <x v="0"/>
    <x v="3"/>
    <x v="3"/>
    <x v="3"/>
  </r>
  <r>
    <s v="C5-1544"/>
    <s v="천선동"/>
    <x v="0"/>
    <x v="2"/>
    <x v="9"/>
    <x v="0"/>
    <x v="3"/>
    <x v="3"/>
    <x v="3"/>
  </r>
  <r>
    <s v="A1-5214"/>
    <s v="최강국"/>
    <x v="0"/>
    <x v="0"/>
    <x v="1"/>
    <x v="0"/>
    <x v="4"/>
    <x v="4"/>
    <x v="4"/>
  </r>
  <r>
    <s v="A5-4512"/>
    <s v="김하진"/>
    <x v="0"/>
    <x v="2"/>
    <x v="11"/>
    <x v="0"/>
    <x v="4"/>
    <x v="4"/>
    <x v="4"/>
  </r>
  <r>
    <s v="B5-2548"/>
    <s v="이만해"/>
    <x v="0"/>
    <x v="2"/>
    <x v="12"/>
    <x v="0"/>
    <x v="4"/>
    <x v="4"/>
    <x v="4"/>
  </r>
  <r>
    <s v="C5-5214"/>
    <s v="장민규"/>
    <x v="0"/>
    <x v="2"/>
    <x v="13"/>
    <x v="0"/>
    <x v="4"/>
    <x v="4"/>
    <x v="4"/>
  </r>
  <r>
    <s v="A1-5869"/>
    <s v="김태희"/>
    <x v="1"/>
    <x v="0"/>
    <x v="2"/>
    <x v="1"/>
    <x v="5"/>
    <x v="5"/>
    <x v="5"/>
  </r>
  <r>
    <s v="A5-5247"/>
    <s v="박혜리"/>
    <x v="1"/>
    <x v="2"/>
    <x v="14"/>
    <x v="0"/>
    <x v="5"/>
    <x v="5"/>
    <x v="5"/>
  </r>
  <r>
    <s v="B5-8976"/>
    <s v="이해미"/>
    <x v="1"/>
    <x v="2"/>
    <x v="6"/>
    <x v="0"/>
    <x v="5"/>
    <x v="5"/>
    <x v="5"/>
  </r>
  <r>
    <s v="C5-5621"/>
    <s v="김은희"/>
    <x v="1"/>
    <x v="2"/>
    <x v="15"/>
    <x v="0"/>
    <x v="5"/>
    <x v="5"/>
    <x v="5"/>
  </r>
  <r>
    <s v="A1-7894"/>
    <s v="최지영"/>
    <x v="1"/>
    <x v="0"/>
    <x v="3"/>
    <x v="2"/>
    <x v="6"/>
    <x v="6"/>
    <x v="6"/>
  </r>
  <r>
    <s v="A5-6455"/>
    <s v="김유나"/>
    <x v="1"/>
    <x v="2"/>
    <x v="0"/>
    <x v="0"/>
    <x v="6"/>
    <x v="6"/>
    <x v="6"/>
  </r>
  <r>
    <s v="B5-9874"/>
    <s v="한영원"/>
    <x v="0"/>
    <x v="2"/>
    <x v="2"/>
    <x v="2"/>
    <x v="6"/>
    <x v="6"/>
    <x v="6"/>
  </r>
  <r>
    <s v="C5-8567"/>
    <s v="천생진"/>
    <x v="0"/>
    <x v="2"/>
    <x v="1"/>
    <x v="0"/>
    <x v="6"/>
    <x v="6"/>
    <x v="6"/>
  </r>
  <r>
    <s v="A1-8541"/>
    <s v="고갑석"/>
    <x v="0"/>
    <x v="0"/>
    <x v="1"/>
    <x v="0"/>
    <x v="7"/>
    <x v="7"/>
    <x v="7"/>
  </r>
  <r>
    <s v="B1-0489"/>
    <s v="진선미"/>
    <x v="1"/>
    <x v="0"/>
    <x v="16"/>
    <x v="0"/>
    <x v="7"/>
    <x v="7"/>
    <x v="7"/>
  </r>
  <r>
    <s v="C1-0045"/>
    <s v="유진성"/>
    <x v="1"/>
    <x v="0"/>
    <x v="1"/>
    <x v="0"/>
    <x v="7"/>
    <x v="7"/>
    <x v="7"/>
  </r>
  <r>
    <s v="A2-0015"/>
    <s v="이주미"/>
    <x v="1"/>
    <x v="3"/>
    <x v="17"/>
    <x v="0"/>
    <x v="8"/>
    <x v="8"/>
    <x v="8"/>
  </r>
  <r>
    <s v="B1-5412"/>
    <s v="이묘희"/>
    <x v="1"/>
    <x v="0"/>
    <x v="11"/>
    <x v="0"/>
    <x v="8"/>
    <x v="8"/>
    <x v="8"/>
  </r>
  <r>
    <s v="C1-2542"/>
    <s v="김정수"/>
    <x v="0"/>
    <x v="0"/>
    <x v="0"/>
    <x v="1"/>
    <x v="8"/>
    <x v="8"/>
    <x v="8"/>
  </r>
  <r>
    <s v="A2-2589"/>
    <s v="정현우"/>
    <x v="0"/>
    <x v="3"/>
    <x v="2"/>
    <x v="2"/>
    <x v="9"/>
    <x v="9"/>
    <x v="9"/>
  </r>
  <r>
    <s v="B1-5678"/>
    <s v="채미홍"/>
    <x v="1"/>
    <x v="0"/>
    <x v="4"/>
    <x v="0"/>
    <x v="9"/>
    <x v="9"/>
    <x v="9"/>
  </r>
  <r>
    <s v="C1-5421"/>
    <s v="주숙연"/>
    <x v="1"/>
    <x v="0"/>
    <x v="0"/>
    <x v="0"/>
    <x v="9"/>
    <x v="9"/>
    <x v="9"/>
  </r>
  <r>
    <s v="A2-3412"/>
    <s v="박이오"/>
    <x v="0"/>
    <x v="3"/>
    <x v="2"/>
    <x v="1"/>
    <x v="10"/>
    <x v="10"/>
    <x v="10"/>
  </r>
  <r>
    <s v="B1-6541"/>
    <s v="박병년"/>
    <x v="1"/>
    <x v="0"/>
    <x v="10"/>
    <x v="0"/>
    <x v="10"/>
    <x v="10"/>
    <x v="10"/>
  </r>
  <r>
    <s v="C1-6789"/>
    <s v="한이오"/>
    <x v="0"/>
    <x v="0"/>
    <x v="6"/>
    <x v="0"/>
    <x v="10"/>
    <x v="10"/>
    <x v="10"/>
  </r>
  <r>
    <s v="A2-3485"/>
    <s v="박민재"/>
    <x v="0"/>
    <x v="3"/>
    <x v="7"/>
    <x v="0"/>
    <x v="11"/>
    <x v="11"/>
    <x v="11"/>
  </r>
  <r>
    <s v="B2-1245"/>
    <s v="김다은"/>
    <x v="1"/>
    <x v="3"/>
    <x v="6"/>
    <x v="0"/>
    <x v="11"/>
    <x v="11"/>
    <x v="11"/>
  </r>
  <r>
    <s v="C1-7894"/>
    <s v="한상우"/>
    <x v="0"/>
    <x v="0"/>
    <x v="0"/>
    <x v="0"/>
    <x v="11"/>
    <x v="11"/>
    <x v="11"/>
  </r>
  <r>
    <s v="A2-3503"/>
    <s v="정진히"/>
    <x v="1"/>
    <x v="3"/>
    <x v="10"/>
    <x v="0"/>
    <x v="12"/>
    <x v="12"/>
    <x v="12"/>
  </r>
  <r>
    <s v="B2-2253"/>
    <s v="민지영"/>
    <x v="1"/>
    <x v="3"/>
    <x v="6"/>
    <x v="0"/>
    <x v="12"/>
    <x v="12"/>
    <x v="12"/>
  </r>
  <r>
    <s v="C1-9012"/>
    <s v="유이금"/>
    <x v="1"/>
    <x v="0"/>
    <x v="17"/>
    <x v="0"/>
    <x v="12"/>
    <x v="12"/>
    <x v="12"/>
  </r>
  <r>
    <s v="A2-4588"/>
    <s v="정말이"/>
    <x v="1"/>
    <x v="3"/>
    <x v="1"/>
    <x v="0"/>
    <x v="13"/>
    <x v="13"/>
    <x v="13"/>
  </r>
  <r>
    <s v="B2-2458"/>
    <s v="정지우"/>
    <x v="1"/>
    <x v="3"/>
    <x v="1"/>
    <x v="0"/>
    <x v="13"/>
    <x v="13"/>
    <x v="13"/>
  </r>
  <r>
    <s v="C2-1723"/>
    <s v="최덕구"/>
    <x v="0"/>
    <x v="3"/>
    <x v="2"/>
    <x v="2"/>
    <x v="13"/>
    <x v="13"/>
    <x v="13"/>
  </r>
  <r>
    <s v="A2-7820"/>
    <s v="성주미"/>
    <x v="1"/>
    <x v="3"/>
    <x v="13"/>
    <x v="0"/>
    <x v="14"/>
    <x v="14"/>
    <x v="14"/>
  </r>
  <r>
    <s v="B2-2548"/>
    <s v="윤은희"/>
    <x v="1"/>
    <x v="3"/>
    <x v="3"/>
    <x v="2"/>
    <x v="14"/>
    <x v="14"/>
    <x v="14"/>
  </r>
  <r>
    <s v="C2-8423"/>
    <s v="안구철"/>
    <x v="0"/>
    <x v="3"/>
    <x v="13"/>
    <x v="0"/>
    <x v="14"/>
    <x v="14"/>
    <x v="14"/>
  </r>
  <r>
    <s v="A3-7896"/>
    <s v="박장철"/>
    <x v="0"/>
    <x v="4"/>
    <x v="4"/>
    <x v="0"/>
    <x v="15"/>
    <x v="15"/>
    <x v="15"/>
  </r>
  <r>
    <s v="B2-4123"/>
    <s v="유이묘"/>
    <x v="0"/>
    <x v="3"/>
    <x v="3"/>
    <x v="2"/>
    <x v="15"/>
    <x v="15"/>
    <x v="15"/>
  </r>
  <r>
    <s v="C3-9857"/>
    <s v="한철우"/>
    <x v="0"/>
    <x v="4"/>
    <x v="11"/>
    <x v="0"/>
    <x v="15"/>
    <x v="15"/>
    <x v="15"/>
  </r>
  <r>
    <s v="A3-8541"/>
    <s v="이은혜"/>
    <x v="1"/>
    <x v="4"/>
    <x v="16"/>
    <x v="0"/>
    <x v="16"/>
    <x v="16"/>
    <x v="16"/>
  </r>
  <r>
    <s v="B2-7654"/>
    <s v="임진실"/>
    <x v="1"/>
    <x v="3"/>
    <x v="2"/>
    <x v="0"/>
    <x v="16"/>
    <x v="16"/>
    <x v="16"/>
  </r>
  <r>
    <s v="C3-9987"/>
    <s v="박정진"/>
    <x v="0"/>
    <x v="4"/>
    <x v="11"/>
    <x v="0"/>
    <x v="16"/>
    <x v="16"/>
    <x v="16"/>
  </r>
  <r>
    <s v="A3-9845"/>
    <s v="황달구"/>
    <x v="0"/>
    <x v="4"/>
    <x v="2"/>
    <x v="2"/>
    <x v="17"/>
    <x v="17"/>
    <x v="17"/>
  </r>
  <r>
    <s v="B2-8541"/>
    <s v="김종민"/>
    <x v="0"/>
    <x v="3"/>
    <x v="1"/>
    <x v="0"/>
    <x v="17"/>
    <x v="17"/>
    <x v="17"/>
  </r>
  <r>
    <s v="C4-5412"/>
    <s v="이영애"/>
    <x v="1"/>
    <x v="1"/>
    <x v="2"/>
    <x v="0"/>
    <x v="17"/>
    <x v="17"/>
    <x v="17"/>
  </r>
  <r>
    <s v="A3-9987"/>
    <s v="구대성"/>
    <x v="0"/>
    <x v="4"/>
    <x v="0"/>
    <x v="0"/>
    <x v="18"/>
    <x v="18"/>
    <x v="18"/>
  </r>
  <r>
    <s v="B3-7845"/>
    <s v="성창연"/>
    <x v="1"/>
    <x v="4"/>
    <x v="6"/>
    <x v="0"/>
    <x v="18"/>
    <x v="18"/>
    <x v="18"/>
  </r>
  <r>
    <s v="C4-5413"/>
    <s v="한길수"/>
    <x v="0"/>
    <x v="1"/>
    <x v="2"/>
    <x v="0"/>
    <x v="18"/>
    <x v="18"/>
    <x v="18"/>
  </r>
  <r>
    <s v="A3-9999"/>
    <s v="윤달수"/>
    <x v="0"/>
    <x v="4"/>
    <x v="6"/>
    <x v="0"/>
    <x v="19"/>
    <x v="19"/>
    <x v="19"/>
  </r>
  <r>
    <s v="B3-8541"/>
    <s v="이진원"/>
    <x v="1"/>
    <x v="4"/>
    <x v="7"/>
    <x v="0"/>
    <x v="19"/>
    <x v="19"/>
    <x v="19"/>
  </r>
  <r>
    <s v="C4-6521"/>
    <s v="이상규"/>
    <x v="0"/>
    <x v="1"/>
    <x v="2"/>
    <x v="2"/>
    <x v="19"/>
    <x v="19"/>
    <x v="19"/>
  </r>
  <r>
    <s v="A4-2584"/>
    <s v="박이원"/>
    <x v="0"/>
    <x v="1"/>
    <x v="1"/>
    <x v="0"/>
    <x v="20"/>
    <x v="20"/>
    <x v="20"/>
  </r>
  <r>
    <s v="B3-9120"/>
    <s v="유수이"/>
    <x v="1"/>
    <x v="4"/>
    <x v="10"/>
    <x v="0"/>
    <x v="20"/>
    <x v="20"/>
    <x v="20"/>
  </r>
  <r>
    <s v="C4-8541"/>
    <s v="박난영"/>
    <x v="1"/>
    <x v="1"/>
    <x v="13"/>
    <x v="0"/>
    <x v="20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16051-300B-45FA-A5AC-5FBCDA943B33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9">
    <pivotField compact="0" showAll="0"/>
    <pivotField compact="0" showAll="0"/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compact="0" showAll="0"/>
    <pivotField dataField="1" compact="0" showAll="0"/>
    <pivotField dataField="1" compact="0" showAll="0"/>
    <pivotField compact="0" showAll="0"/>
  </pivotFields>
  <rowFields count="2">
    <field x="2"/>
    <field x="4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-1"/>
  </pageFields>
  <dataFields count="2">
    <dataField name="평균 : 본인부담금" fld="6" subtotal="average" baseField="4" baseItem="3" numFmtId="179"/>
    <dataField name="평균 : 공단부담금" fld="7" subtotal="average" baseField="4" baseItem="3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workbookViewId="0">
      <selection activeCell="H22" sqref="A3:H22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 ISEVEN(RIGHT( $D3,1)), $E3&gt;=200000)</f>
        <v>0</v>
      </c>
    </row>
    <row r="27" spans="1:8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 xml:space="preserve"> OR( IFERROR( SEARCH("가족", $C3)&gt;=1, FALSE), $E3&gt;=500000 )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D26" sqref="D26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abSelected="1" topLeftCell="A16" workbookViewId="0">
      <selection activeCell="C33" sqref="C33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IF( $B3="할부", 0%, IFERROR( HLOOKUP(E3, $B$25:$E$28, MATCH(C3, $A$27:$A$28,1 )+2), "") )</f>
        <v>0</v>
      </c>
      <c r="H3" s="21">
        <f>IF( ISBLANK(F3), E3, ROUND(E3/(RIGHT(F3,1)), -2))</f>
        <v>47900</v>
      </c>
      <c r="I3" s="11">
        <v>143800</v>
      </c>
      <c r="J3" s="1" t="str" cm="1">
        <f t="array" ref="J3">fn비고(A3, 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IF( $B4="할부", 0%, IFERROR( HLOOKUP(E4, $B$25:$E$28, MATCH(C4, $A$27:$A$28,1 )+2), "") )</f>
        <v>0.01</v>
      </c>
      <c r="H4" s="21">
        <f t="shared" ref="H4:H22" si="1">IF( ISBLANK(F4), E4, ROUND(E4/(RIGHT(F4,1)), -2))</f>
        <v>174100</v>
      </c>
      <c r="I4" s="11">
        <v>0</v>
      </c>
      <c r="J4" s="1" t="str" cm="1">
        <f t="array" ref="J4">fn비고(A4, 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 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 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 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 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 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 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 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 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 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 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 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 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 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 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 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 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 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 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4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FREQUENCY($E$3:$E$22, $H$26:$H$30)/COUNT($E$3:$E$22)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 MAX(($C$3:$C$22=B$31)*($B$3:$B$22=$A32)*($E$3:$E$22)),0,FALSE) &amp; "(" &amp; "총" &amp; COUNTIFS($C$3:$C$22, B$31, $B$3:$B$22, $A32) &amp; "건중)"</f>
        <v>565,400(총2건중)</v>
      </c>
      <c r="C32" s="1" t="str">
        <f t="array" ref="C32">FIXED( MAX(($C$3:$C$22=C$31)*($B$3:$B$22=$A32)*($E$3:$E$22)),0,FALSE) &amp; "(" &amp; "총" &amp; COUNTIFS($C$3:$C$22, C$31, $B$3:$B$22, $A32) &amp; "건중)"</f>
        <v>563,200(총3건중)</v>
      </c>
      <c r="D32" s="1" t="str">
        <f t="array" ref="D32">FIXED( MAX(($C$3:$C$22=D$31)*($B$3:$B$22=$A32)*($E$3:$E$22)),0,FALSE) &amp; "(" &amp; "총" &amp; COUNTIFS($C$3:$C$22, D$31, $B$3:$B$22, $A32) &amp; "건중)"</f>
        <v>301,600(총1건중)</v>
      </c>
    </row>
    <row r="33" spans="1:4" x14ac:dyDescent="0.4">
      <c r="A33" s="23" t="s">
        <v>30</v>
      </c>
      <c r="B33" s="1" t="str">
        <f t="array" ref="B33">FIXED( MAX(($C$3:$C$22=B$31)*($B$3:$B$22=$A33)*($E$3:$E$22)),0,FALSE) &amp; "(" &amp; "총" &amp; COUNTIFS($C$3:$C$22, B$31, $B$3:$B$22, $A33) &amp; "건중)"</f>
        <v>327,900(총4건중)</v>
      </c>
      <c r="C33" s="1" t="str">
        <f t="array" ref="C33">FIXED( MAX(($C$3:$C$22=C$31)*($B$3:$B$22=$A33)*($E$3:$E$22)),0,FALSE) &amp; "(" &amp; "총" &amp; COUNTIFS($C$3:$C$22, C$31, $B$3:$B$22, $A33) &amp; "건중)"</f>
        <v>494,100(총6건중)</v>
      </c>
      <c r="D33" s="1" t="str">
        <f t="array" ref="D33">FIXED( MAX(($C$3:$C$22=D$31)*($B$3:$B$22=$A33)*($E$3:$E$22)),0,FALSE) &amp; "(" &amp; "총" &amp; COUNTIFS($C$3:$C$22, D$31, $B$3:$B$22, $A33) &amp; 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B8" sqref="B6:B9 B11:B14"/>
      <pivotSelection pane="bottomRight" showHeader="1" dimension="1" activeRow="7" activeCol="1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defaultRowHeight="17.399999999999999" x14ac:dyDescent="0.4"/>
  <cols>
    <col min="1" max="1" width="10.3984375" bestFit="1" customWidth="1"/>
    <col min="2" max="2" width="8" bestFit="1" customWidth="1"/>
    <col min="3" max="4" width="16.19921875" bestFit="1" customWidth="1"/>
    <col min="5" max="5" width="10.296875" bestFit="1" customWidth="1"/>
  </cols>
  <sheetData>
    <row r="2" spans="1:4" x14ac:dyDescent="0.4">
      <c r="A2" s="51" t="s">
        <v>109</v>
      </c>
      <c r="B2" t="s">
        <v>306</v>
      </c>
    </row>
    <row r="4" spans="1:4" x14ac:dyDescent="0.4">
      <c r="A4" s="51" t="s">
        <v>108</v>
      </c>
      <c r="B4" s="51" t="s">
        <v>110</v>
      </c>
      <c r="C4" t="s">
        <v>307</v>
      </c>
      <c r="D4" t="s">
        <v>308</v>
      </c>
    </row>
    <row r="5" spans="1:4" x14ac:dyDescent="0.4">
      <c r="A5" t="s">
        <v>116</v>
      </c>
      <c r="C5" s="52">
        <v>5154.0270270270266</v>
      </c>
      <c r="D5" s="52">
        <v>29220.567567567567</v>
      </c>
    </row>
    <row r="6" spans="1:4" x14ac:dyDescent="0.4">
      <c r="B6" t="s">
        <v>309</v>
      </c>
      <c r="C6" s="52">
        <v>4463.04</v>
      </c>
      <c r="D6" s="52">
        <v>25308.560000000001</v>
      </c>
    </row>
    <row r="7" spans="1:4" x14ac:dyDescent="0.4">
      <c r="B7" t="s">
        <v>310</v>
      </c>
      <c r="C7" s="52">
        <v>5700</v>
      </c>
      <c r="D7" s="52">
        <v>32290</v>
      </c>
    </row>
    <row r="8" spans="1:4" x14ac:dyDescent="0.4">
      <c r="B8" t="s">
        <v>311</v>
      </c>
      <c r="C8" s="52">
        <v>6937.875</v>
      </c>
      <c r="D8" s="52">
        <v>39324.625</v>
      </c>
    </row>
    <row r="9" spans="1:4" x14ac:dyDescent="0.4">
      <c r="B9" t="s">
        <v>312</v>
      </c>
      <c r="C9" s="52">
        <v>6520</v>
      </c>
      <c r="D9" s="52">
        <v>36980</v>
      </c>
    </row>
    <row r="10" spans="1:4" x14ac:dyDescent="0.4">
      <c r="A10" t="s">
        <v>127</v>
      </c>
      <c r="C10" s="52">
        <v>5349.757575757576</v>
      </c>
      <c r="D10" s="52">
        <v>30332.969696969696</v>
      </c>
    </row>
    <row r="11" spans="1:4" x14ac:dyDescent="0.4">
      <c r="B11" t="s">
        <v>309</v>
      </c>
      <c r="C11" s="52">
        <v>5281.4</v>
      </c>
      <c r="D11" s="52">
        <v>29945.266666666666</v>
      </c>
    </row>
    <row r="12" spans="1:4" x14ac:dyDescent="0.4">
      <c r="B12" t="s">
        <v>310</v>
      </c>
      <c r="C12" s="52">
        <v>4688.8888888888887</v>
      </c>
      <c r="D12" s="52">
        <v>26588.888888888891</v>
      </c>
    </row>
    <row r="13" spans="1:4" x14ac:dyDescent="0.4">
      <c r="B13" t="s">
        <v>311</v>
      </c>
      <c r="C13" s="52">
        <v>5291.666666666667</v>
      </c>
      <c r="D13" s="52">
        <v>30005</v>
      </c>
    </row>
    <row r="14" spans="1:4" x14ac:dyDescent="0.4">
      <c r="B14" t="s">
        <v>312</v>
      </c>
      <c r="C14" s="52">
        <v>7790.333333333333</v>
      </c>
      <c r="D14" s="52">
        <v>44159.666666666664</v>
      </c>
    </row>
    <row r="15" spans="1:4" x14ac:dyDescent="0.4">
      <c r="A15" t="s">
        <v>305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H6" sqref="H6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4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G9" sqref="G9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7" workbookViewId="0"/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workbookViewId="0"/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2023-06-21T07:10:47Z</cp:lastPrinted>
  <dcterms:created xsi:type="dcterms:W3CDTF">2023-01-31T07:13:44Z</dcterms:created>
  <dcterms:modified xsi:type="dcterms:W3CDTF">2025-03-18T12:17:57Z</dcterms:modified>
</cp:coreProperties>
</file>