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\기출\07회\"/>
    </mc:Choice>
  </mc:AlternateContent>
  <xr:revisionPtr revIDLastSave="0" documentId="13_ncr:1_{182C8E92-CD38-489B-A7ED-2A76003BEDFA}" xr6:coauthVersionLast="47" xr6:coauthVersionMax="47" xr10:uidLastSave="{00000000-0000-0000-0000-000000000000}"/>
  <bookViews>
    <workbookView xWindow="-120" yWindow="-120" windowWidth="29040" windowHeight="15840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6" i="10" s="1"/>
  <c r="C32" i="10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A25" i="4"/>
  <c r="B7" i="8"/>
  <c r="B8" i="8" s="1"/>
  <c r="J4" i="10" a="1"/>
  <c r="J10" i="10" a="1"/>
  <c r="J16" i="10" a="1"/>
  <c r="J22" i="10" a="1"/>
  <c r="J9" i="10" a="1"/>
  <c r="J5" i="10" a="1"/>
  <c r="J11" i="10" a="1"/>
  <c r="J17" i="10" a="1"/>
  <c r="J18" i="10" a="1"/>
  <c r="J19" i="10" a="1"/>
  <c r="J14" i="10" a="1"/>
  <c r="J12" i="10" a="1"/>
  <c r="J6" i="10" a="1"/>
  <c r="J20" i="10" a="1"/>
  <c r="J7" i="10" a="1"/>
  <c r="J13" i="10" a="1"/>
  <c r="J21" i="10" a="1"/>
  <c r="J15" i="10" a="1"/>
  <c r="J8" i="10" a="1"/>
  <c r="J3" i="10" a="1"/>
  <c r="E3" i="8" l="1"/>
  <c r="J8" i="10"/>
  <c r="J15" i="10"/>
  <c r="J21" i="10"/>
  <c r="J13" i="10"/>
  <c r="J7" i="10"/>
  <c r="J20" i="10"/>
  <c r="J6" i="10"/>
  <c r="J12" i="10"/>
  <c r="J14" i="10"/>
  <c r="J19" i="10"/>
  <c r="J18" i="10"/>
  <c r="J17" i="10"/>
  <c r="J11" i="10"/>
  <c r="J5" i="10"/>
  <c r="J9" i="10"/>
  <c r="J22" i="10"/>
  <c r="J16" i="10"/>
  <c r="J10" i="10"/>
  <c r="J4" i="10"/>
  <c r="J3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8E0A7BDF-2B3C-4CDC-84E3-C7B3774E357A}" name="MS Access Database_Query1" type="1" refreshedVersion="8" background="1">
    <dbPr connection="DSN=MS Access Database;DBQ=C:\길벗컴활1급총정리\기출\07회\환자관리현황.accdb;DefaultDir=C:\길벗컴활1급총정리\기출\07회;DriverId=25;FIL=MS Access;MaxBufferSize=2048;PageTimeout=5;" command="SELECT 환자별부담금.환자코드, 환자별부담금.환자명, 환자별부담금.성별, 환자별부담금.수급자등급, 환자별부담금.일수, 환자별부담금.구분, 환자별부담금.본인부담금, 환자별부담금.공단부담금, 환자별부담금.부담금합계_x000d__x000a_FROM `C:\길벗컴활1급총정리\기출\07회\환자관리현황.accdb`.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<sst xmlns="http://schemas.openxmlformats.org/spreadsheetml/2006/main" count="605" uniqueCount="313">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</sst>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400-46F5-A3E7-C15D64C658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9525</xdr:rowOff>
    </xdr:from>
    <xdr:to>
      <xdr:col>6</xdr:col>
      <xdr:colOff>895350</xdr:colOff>
      <xdr:row>2</xdr:row>
      <xdr:rowOff>180975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8E6B7BF2-EED6-763C-5D1C-FF6C2E508DD1}"/>
            </a:ext>
          </a:extLst>
        </xdr:cNvPr>
        <xdr:cNvSpPr/>
      </xdr:nvSpPr>
      <xdr:spPr>
        <a:xfrm>
          <a:off x="3590925" y="219075"/>
          <a:ext cx="914400" cy="3810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19050</xdr:rowOff>
    </xdr:from>
    <xdr:to>
      <xdr:col>7</xdr:col>
      <xdr:colOff>9525</xdr:colOff>
      <xdr:row>5</xdr:row>
      <xdr:rowOff>190500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8FB5434-D324-4373-9D4D-8EF73568B848}"/>
            </a:ext>
          </a:extLst>
        </xdr:cNvPr>
        <xdr:cNvSpPr/>
      </xdr:nvSpPr>
      <xdr:spPr>
        <a:xfrm>
          <a:off x="3609975" y="857250"/>
          <a:ext cx="914400" cy="3810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서식</a:t>
          </a:r>
          <a:r>
            <a:rPr lang="ko-KR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해제</a:t>
          </a:r>
          <a:endParaRPr lang="ko-KR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47625</xdr:rowOff>
        </xdr:from>
        <xdr:to>
          <xdr:col>4</xdr:col>
          <xdr:colOff>695325</xdr:colOff>
          <xdr:row>0</xdr:row>
          <xdr:rowOff>419100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gi4931" refreshedDate="45677.602064467595" backgroundQuery="1" createdVersion="8" refreshedVersion="8" minRefreshableVersion="3" recordCount="70" xr:uid="{330E659A-76E8-48DB-8680-A6E4EA322FFE}">
  <cacheSource type="external" connectionId="2"/>
  <cacheFields count="9">
    <cacheField name="환자코드" numFmtId="0" sqlType="-9">
      <sharedItems/>
    </cacheField>
    <cacheField name="환자명" numFmtId="0" sqlType="-9">
      <sharedItems/>
    </cacheField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4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구분" numFmtId="0" sqlType="-9">
      <sharedItems count="3">
        <s v="일반"/>
        <s v="심야"/>
        <s v="휴일"/>
      </sharedItems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  <cacheField name="부담금합계" numFmtId="0" sqlType="8">
      <sharedItems containsSemiMixedTypes="0" containsString="0" containsNumber="1" containsInteger="1" minValue="11390" maxValue="72540" count="21">
        <n v="31760"/>
        <n v="33650"/>
        <n v="37200"/>
        <n v="40470"/>
        <n v="43500"/>
        <n v="44900"/>
        <n v="41590"/>
        <n v="38410"/>
        <n v="37390"/>
        <n v="25990"/>
        <n v="24060"/>
        <n v="39850"/>
        <n v="22210"/>
        <n v="21200"/>
        <n v="47940"/>
        <n v="40840"/>
        <n v="72540"/>
        <n v="11390"/>
        <n v="17490"/>
        <n v="23450"/>
        <n v="296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1-1234"/>
    <s v="이명업"/>
    <x v="0"/>
    <x v="0"/>
    <x v="0"/>
    <x v="0"/>
    <x v="0"/>
    <x v="0"/>
    <x v="0"/>
  </r>
  <r>
    <s v="A4-5215"/>
    <s v="한영진"/>
    <x v="0"/>
    <x v="1"/>
    <x v="1"/>
    <x v="0"/>
    <x v="0"/>
    <x v="0"/>
    <x v="0"/>
  </r>
  <r>
    <s v="B4-1111"/>
    <s v="이오해"/>
    <x v="0"/>
    <x v="1"/>
    <x v="2"/>
    <x v="1"/>
    <x v="0"/>
    <x v="0"/>
    <x v="0"/>
  </r>
  <r>
    <s v="C4-9012"/>
    <s v="김연진"/>
    <x v="0"/>
    <x v="1"/>
    <x v="3"/>
    <x v="1"/>
    <x v="0"/>
    <x v="0"/>
    <x v="0"/>
  </r>
  <r>
    <s v="A1-1422"/>
    <s v="박조희"/>
    <x v="1"/>
    <x v="0"/>
    <x v="4"/>
    <x v="1"/>
    <x v="1"/>
    <x v="1"/>
    <x v="1"/>
  </r>
  <r>
    <s v="A4-5875"/>
    <s v="송민철"/>
    <x v="0"/>
    <x v="1"/>
    <x v="5"/>
    <x v="0"/>
    <x v="1"/>
    <x v="1"/>
    <x v="1"/>
  </r>
  <r>
    <s v="B4-7685"/>
    <s v="봉신진"/>
    <x v="0"/>
    <x v="1"/>
    <x v="1"/>
    <x v="0"/>
    <x v="1"/>
    <x v="1"/>
    <x v="1"/>
  </r>
  <r>
    <s v="C5-0009"/>
    <s v="김희전"/>
    <x v="0"/>
    <x v="2"/>
    <x v="3"/>
    <x v="2"/>
    <x v="1"/>
    <x v="1"/>
    <x v="1"/>
  </r>
  <r>
    <s v="A1-2341"/>
    <s v="유순미"/>
    <x v="1"/>
    <x v="0"/>
    <x v="6"/>
    <x v="2"/>
    <x v="2"/>
    <x v="2"/>
    <x v="2"/>
  </r>
  <r>
    <s v="A4-7888"/>
    <s v="이진유"/>
    <x v="1"/>
    <x v="1"/>
    <x v="7"/>
    <x v="0"/>
    <x v="2"/>
    <x v="2"/>
    <x v="2"/>
  </r>
  <r>
    <s v="B4-7894"/>
    <s v="박교원"/>
    <x v="0"/>
    <x v="1"/>
    <x v="3"/>
    <x v="2"/>
    <x v="2"/>
    <x v="2"/>
    <x v="2"/>
  </r>
  <r>
    <s v="C5-0054"/>
    <s v="오정해"/>
    <x v="1"/>
    <x v="2"/>
    <x v="8"/>
    <x v="0"/>
    <x v="2"/>
    <x v="2"/>
    <x v="2"/>
  </r>
  <r>
    <s v="A1-4555"/>
    <s v="천오동"/>
    <x v="0"/>
    <x v="0"/>
    <x v="9"/>
    <x v="0"/>
    <x v="3"/>
    <x v="3"/>
    <x v="3"/>
  </r>
  <r>
    <s v="A4-8486"/>
    <s v="김봉진"/>
    <x v="0"/>
    <x v="1"/>
    <x v="10"/>
    <x v="0"/>
    <x v="3"/>
    <x v="3"/>
    <x v="3"/>
  </r>
  <r>
    <s v="B5-1111"/>
    <s v="진천생"/>
    <x v="1"/>
    <x v="2"/>
    <x v="10"/>
    <x v="0"/>
    <x v="3"/>
    <x v="3"/>
    <x v="3"/>
  </r>
  <r>
    <s v="C5-1544"/>
    <s v="천선동"/>
    <x v="0"/>
    <x v="2"/>
    <x v="9"/>
    <x v="0"/>
    <x v="3"/>
    <x v="3"/>
    <x v="3"/>
  </r>
  <r>
    <s v="A1-5214"/>
    <s v="최강국"/>
    <x v="0"/>
    <x v="0"/>
    <x v="1"/>
    <x v="0"/>
    <x v="4"/>
    <x v="4"/>
    <x v="4"/>
  </r>
  <r>
    <s v="A5-4512"/>
    <s v="김하진"/>
    <x v="0"/>
    <x v="2"/>
    <x v="11"/>
    <x v="0"/>
    <x v="4"/>
    <x v="4"/>
    <x v="4"/>
  </r>
  <r>
    <s v="B5-2548"/>
    <s v="이만해"/>
    <x v="0"/>
    <x v="2"/>
    <x v="12"/>
    <x v="0"/>
    <x v="4"/>
    <x v="4"/>
    <x v="4"/>
  </r>
  <r>
    <s v="C5-5214"/>
    <s v="장민규"/>
    <x v="0"/>
    <x v="2"/>
    <x v="13"/>
    <x v="0"/>
    <x v="4"/>
    <x v="4"/>
    <x v="4"/>
  </r>
  <r>
    <s v="A1-5869"/>
    <s v="김태희"/>
    <x v="1"/>
    <x v="0"/>
    <x v="2"/>
    <x v="1"/>
    <x v="5"/>
    <x v="5"/>
    <x v="5"/>
  </r>
  <r>
    <s v="A5-5247"/>
    <s v="박혜리"/>
    <x v="1"/>
    <x v="2"/>
    <x v="14"/>
    <x v="0"/>
    <x v="5"/>
    <x v="5"/>
    <x v="5"/>
  </r>
  <r>
    <s v="B5-8976"/>
    <s v="이해미"/>
    <x v="1"/>
    <x v="2"/>
    <x v="6"/>
    <x v="0"/>
    <x v="5"/>
    <x v="5"/>
    <x v="5"/>
  </r>
  <r>
    <s v="C5-5621"/>
    <s v="김은희"/>
    <x v="1"/>
    <x v="2"/>
    <x v="15"/>
    <x v="0"/>
    <x v="5"/>
    <x v="5"/>
    <x v="5"/>
  </r>
  <r>
    <s v="A1-7894"/>
    <s v="최지영"/>
    <x v="1"/>
    <x v="0"/>
    <x v="3"/>
    <x v="2"/>
    <x v="6"/>
    <x v="6"/>
    <x v="6"/>
  </r>
  <r>
    <s v="A5-6455"/>
    <s v="김유나"/>
    <x v="1"/>
    <x v="2"/>
    <x v="0"/>
    <x v="0"/>
    <x v="6"/>
    <x v="6"/>
    <x v="6"/>
  </r>
  <r>
    <s v="B5-9874"/>
    <s v="한영원"/>
    <x v="0"/>
    <x v="2"/>
    <x v="2"/>
    <x v="2"/>
    <x v="6"/>
    <x v="6"/>
    <x v="6"/>
  </r>
  <r>
    <s v="C5-8567"/>
    <s v="천생진"/>
    <x v="0"/>
    <x v="2"/>
    <x v="1"/>
    <x v="0"/>
    <x v="6"/>
    <x v="6"/>
    <x v="6"/>
  </r>
  <r>
    <s v="A1-8541"/>
    <s v="고갑석"/>
    <x v="0"/>
    <x v="0"/>
    <x v="1"/>
    <x v="0"/>
    <x v="7"/>
    <x v="7"/>
    <x v="7"/>
  </r>
  <r>
    <s v="B1-0489"/>
    <s v="진선미"/>
    <x v="1"/>
    <x v="0"/>
    <x v="16"/>
    <x v="0"/>
    <x v="7"/>
    <x v="7"/>
    <x v="7"/>
  </r>
  <r>
    <s v="C1-0045"/>
    <s v="유진성"/>
    <x v="1"/>
    <x v="0"/>
    <x v="1"/>
    <x v="0"/>
    <x v="7"/>
    <x v="7"/>
    <x v="7"/>
  </r>
  <r>
    <s v="A2-0015"/>
    <s v="이주미"/>
    <x v="1"/>
    <x v="3"/>
    <x v="17"/>
    <x v="0"/>
    <x v="8"/>
    <x v="8"/>
    <x v="8"/>
  </r>
  <r>
    <s v="B1-5412"/>
    <s v="이묘희"/>
    <x v="1"/>
    <x v="0"/>
    <x v="11"/>
    <x v="0"/>
    <x v="8"/>
    <x v="8"/>
    <x v="8"/>
  </r>
  <r>
    <s v="C1-2542"/>
    <s v="김정수"/>
    <x v="0"/>
    <x v="0"/>
    <x v="0"/>
    <x v="1"/>
    <x v="8"/>
    <x v="8"/>
    <x v="8"/>
  </r>
  <r>
    <s v="A2-2589"/>
    <s v="정현우"/>
    <x v="0"/>
    <x v="3"/>
    <x v="2"/>
    <x v="2"/>
    <x v="9"/>
    <x v="9"/>
    <x v="9"/>
  </r>
  <r>
    <s v="B1-5678"/>
    <s v="채미홍"/>
    <x v="1"/>
    <x v="0"/>
    <x v="4"/>
    <x v="0"/>
    <x v="9"/>
    <x v="9"/>
    <x v="9"/>
  </r>
  <r>
    <s v="C1-5421"/>
    <s v="주숙연"/>
    <x v="1"/>
    <x v="0"/>
    <x v="0"/>
    <x v="0"/>
    <x v="9"/>
    <x v="9"/>
    <x v="9"/>
  </r>
  <r>
    <s v="A2-3412"/>
    <s v="박이오"/>
    <x v="0"/>
    <x v="3"/>
    <x v="2"/>
    <x v="1"/>
    <x v="10"/>
    <x v="10"/>
    <x v="10"/>
  </r>
  <r>
    <s v="B1-6541"/>
    <s v="박병년"/>
    <x v="1"/>
    <x v="0"/>
    <x v="10"/>
    <x v="0"/>
    <x v="10"/>
    <x v="10"/>
    <x v="10"/>
  </r>
  <r>
    <s v="C1-6789"/>
    <s v="한이오"/>
    <x v="0"/>
    <x v="0"/>
    <x v="6"/>
    <x v="0"/>
    <x v="10"/>
    <x v="10"/>
    <x v="10"/>
  </r>
  <r>
    <s v="A2-3485"/>
    <s v="박민재"/>
    <x v="0"/>
    <x v="3"/>
    <x v="7"/>
    <x v="0"/>
    <x v="11"/>
    <x v="11"/>
    <x v="11"/>
  </r>
  <r>
    <s v="B2-1245"/>
    <s v="김다은"/>
    <x v="1"/>
    <x v="3"/>
    <x v="6"/>
    <x v="0"/>
    <x v="11"/>
    <x v="11"/>
    <x v="11"/>
  </r>
  <r>
    <s v="C1-7894"/>
    <s v="한상우"/>
    <x v="0"/>
    <x v="0"/>
    <x v="0"/>
    <x v="0"/>
    <x v="11"/>
    <x v="11"/>
    <x v="11"/>
  </r>
  <r>
    <s v="A2-3503"/>
    <s v="정진히"/>
    <x v="1"/>
    <x v="3"/>
    <x v="10"/>
    <x v="0"/>
    <x v="12"/>
    <x v="12"/>
    <x v="12"/>
  </r>
  <r>
    <s v="B2-2253"/>
    <s v="민지영"/>
    <x v="1"/>
    <x v="3"/>
    <x v="6"/>
    <x v="0"/>
    <x v="12"/>
    <x v="12"/>
    <x v="12"/>
  </r>
  <r>
    <s v="C1-9012"/>
    <s v="유이금"/>
    <x v="1"/>
    <x v="0"/>
    <x v="17"/>
    <x v="0"/>
    <x v="12"/>
    <x v="12"/>
    <x v="12"/>
  </r>
  <r>
    <s v="A2-4588"/>
    <s v="정말이"/>
    <x v="1"/>
    <x v="3"/>
    <x v="1"/>
    <x v="0"/>
    <x v="13"/>
    <x v="13"/>
    <x v="13"/>
  </r>
  <r>
    <s v="B2-2458"/>
    <s v="정지우"/>
    <x v="1"/>
    <x v="3"/>
    <x v="1"/>
    <x v="0"/>
    <x v="13"/>
    <x v="13"/>
    <x v="13"/>
  </r>
  <r>
    <s v="C2-1723"/>
    <s v="최덕구"/>
    <x v="0"/>
    <x v="3"/>
    <x v="2"/>
    <x v="2"/>
    <x v="13"/>
    <x v="13"/>
    <x v="13"/>
  </r>
  <r>
    <s v="A2-7820"/>
    <s v="성주미"/>
    <x v="1"/>
    <x v="3"/>
    <x v="13"/>
    <x v="0"/>
    <x v="14"/>
    <x v="14"/>
    <x v="14"/>
  </r>
  <r>
    <s v="B2-2548"/>
    <s v="윤은희"/>
    <x v="1"/>
    <x v="3"/>
    <x v="3"/>
    <x v="2"/>
    <x v="14"/>
    <x v="14"/>
    <x v="14"/>
  </r>
  <r>
    <s v="C2-8423"/>
    <s v="안구철"/>
    <x v="0"/>
    <x v="3"/>
    <x v="13"/>
    <x v="0"/>
    <x v="14"/>
    <x v="14"/>
    <x v="14"/>
  </r>
  <r>
    <s v="A3-7896"/>
    <s v="박장철"/>
    <x v="0"/>
    <x v="4"/>
    <x v="4"/>
    <x v="0"/>
    <x v="15"/>
    <x v="15"/>
    <x v="15"/>
  </r>
  <r>
    <s v="B2-4123"/>
    <s v="유이묘"/>
    <x v="0"/>
    <x v="3"/>
    <x v="3"/>
    <x v="2"/>
    <x v="15"/>
    <x v="15"/>
    <x v="15"/>
  </r>
  <r>
    <s v="C3-9857"/>
    <s v="한철우"/>
    <x v="0"/>
    <x v="4"/>
    <x v="11"/>
    <x v="0"/>
    <x v="15"/>
    <x v="15"/>
    <x v="15"/>
  </r>
  <r>
    <s v="A3-8541"/>
    <s v="이은혜"/>
    <x v="1"/>
    <x v="4"/>
    <x v="16"/>
    <x v="0"/>
    <x v="16"/>
    <x v="16"/>
    <x v="16"/>
  </r>
  <r>
    <s v="B2-7654"/>
    <s v="임진실"/>
    <x v="1"/>
    <x v="3"/>
    <x v="2"/>
    <x v="0"/>
    <x v="16"/>
    <x v="16"/>
    <x v="16"/>
  </r>
  <r>
    <s v="C3-9987"/>
    <s v="박정진"/>
    <x v="0"/>
    <x v="4"/>
    <x v="11"/>
    <x v="0"/>
    <x v="16"/>
    <x v="16"/>
    <x v="16"/>
  </r>
  <r>
    <s v="A3-9845"/>
    <s v="황달구"/>
    <x v="0"/>
    <x v="4"/>
    <x v="2"/>
    <x v="2"/>
    <x v="17"/>
    <x v="17"/>
    <x v="17"/>
  </r>
  <r>
    <s v="B2-8541"/>
    <s v="김종민"/>
    <x v="0"/>
    <x v="3"/>
    <x v="1"/>
    <x v="0"/>
    <x v="17"/>
    <x v="17"/>
    <x v="17"/>
  </r>
  <r>
    <s v="C4-5412"/>
    <s v="이영애"/>
    <x v="1"/>
    <x v="1"/>
    <x v="2"/>
    <x v="0"/>
    <x v="17"/>
    <x v="17"/>
    <x v="17"/>
  </r>
  <r>
    <s v="A3-9987"/>
    <s v="구대성"/>
    <x v="0"/>
    <x v="4"/>
    <x v="0"/>
    <x v="0"/>
    <x v="18"/>
    <x v="18"/>
    <x v="18"/>
  </r>
  <r>
    <s v="B3-7845"/>
    <s v="성창연"/>
    <x v="1"/>
    <x v="4"/>
    <x v="6"/>
    <x v="0"/>
    <x v="18"/>
    <x v="18"/>
    <x v="18"/>
  </r>
  <r>
    <s v="C4-5413"/>
    <s v="한길수"/>
    <x v="0"/>
    <x v="1"/>
    <x v="2"/>
    <x v="0"/>
    <x v="18"/>
    <x v="18"/>
    <x v="18"/>
  </r>
  <r>
    <s v="A3-9999"/>
    <s v="윤달수"/>
    <x v="0"/>
    <x v="4"/>
    <x v="6"/>
    <x v="0"/>
    <x v="19"/>
    <x v="19"/>
    <x v="19"/>
  </r>
  <r>
    <s v="B3-8541"/>
    <s v="이진원"/>
    <x v="1"/>
    <x v="4"/>
    <x v="7"/>
    <x v="0"/>
    <x v="19"/>
    <x v="19"/>
    <x v="19"/>
  </r>
  <r>
    <s v="C4-6521"/>
    <s v="이상규"/>
    <x v="0"/>
    <x v="1"/>
    <x v="2"/>
    <x v="2"/>
    <x v="19"/>
    <x v="19"/>
    <x v="19"/>
  </r>
  <r>
    <s v="A4-2584"/>
    <s v="박이원"/>
    <x v="0"/>
    <x v="1"/>
    <x v="1"/>
    <x v="0"/>
    <x v="20"/>
    <x v="20"/>
    <x v="20"/>
  </r>
  <r>
    <s v="B3-9120"/>
    <s v="유수이"/>
    <x v="1"/>
    <x v="4"/>
    <x v="10"/>
    <x v="0"/>
    <x v="20"/>
    <x v="20"/>
    <x v="20"/>
  </r>
  <r>
    <s v="C4-8541"/>
    <s v="박난영"/>
    <x v="1"/>
    <x v="1"/>
    <x v="13"/>
    <x v="0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39306B-FC14-4300-926B-EDBD1CCE542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9"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/>
    <pivotField dataField="1" compact="0" showAll="0"/>
    <pivotField dataField="1" compact="0" showAll="0"/>
    <pivotField compact="0" showAll="0"/>
  </pivotFields>
  <rowFields count="2">
    <field x="2"/>
    <field x="4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평균 : 본인부담금" fld="6" subtotal="average" baseField="4" baseItem="1" numFmtId="179"/>
    <dataField name="평균 : 공단부담금" fld="7" subtotal="average" baseField="4" baseItem="1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J8" sqref="J8"/>
    </sheetView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3">
      <c r="A24" t="s">
        <v>304</v>
      </c>
    </row>
    <row r="25" spans="1:8" x14ac:dyDescent="0.3">
      <c r="A25" t="b">
        <f>AND(ISEVEN(RIGHT(D3,1)),E3&gt;=200000)</f>
        <v>0</v>
      </c>
    </row>
    <row r="27" spans="1:8" x14ac:dyDescent="0.3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8" x14ac:dyDescent="0.3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3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3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3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3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3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3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IFERROR(OR(SEARCH("가족",$C3),($E3&gt;=500000)),$E3&gt;=500000)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topLeftCell="A34" workbookViewId="0">
      <selection activeCell="A60" sqref="A60:I70"/>
    </sheetView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Footer>&amp;R&amp;P&amp; 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workbookViewId="0">
      <selection activeCell="I26" sqref="I26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IF(B3="할부",0,HLOOKUP(E3,$B$25:$E$25,MATCH(C3,$A$27:$A$28,1)+1,TRUE))</f>
        <v>0</v>
      </c>
      <c r="H3" s="21">
        <f>IF(ISBLANK(F3),E3,ROUND(E3/RIGHT(F3,1),-2))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IF(B4="할부",0,HLOOKUP(E4,$B$25:$E$25,MATCH(C4,$A$27:$A$28,1),TRUE))</f>
        <v>100000</v>
      </c>
      <c r="H4" s="21">
        <f t="shared" ref="H4:H22" si="1">IF(ISBLANK(F4),E4,ROUND(E4/RIGHT(F4,1),-2))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10000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200000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 t="e">
        <f t="shared" si="0"/>
        <v>#REF!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200000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e">
        <f t="shared" si="0"/>
        <v>#N/A</v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100000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 t="e">
        <f t="shared" si="0"/>
        <v>#REF!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100000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 t="e">
        <f t="shared" si="0"/>
        <v>#REF!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e">
        <f t="shared" si="0"/>
        <v>#N/A</v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200000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10000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200000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0" x14ac:dyDescent="0.3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 cm="1">
        <f t="array" ref="I26:I30">FREQUENCY(E3:E22,G26:G30)/COUNT(E3:E22)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3">
      <c r="A32" s="23" t="s">
        <v>23</v>
      </c>
      <c r="B32" s="1" t="str" cm="1">
        <f t="array" ref="B32">FIXED(MAX(IF(($B$3:$B$22=$A32)*(B$31=$C$3:$C$22),$E$3:$E$22)),0)&amp;"(총"&amp;COUNTIFS($B$3:$B$22,$A32,$C$3:$C$22,B$31)&amp;"건중)"</f>
        <v>565,400(총2건중)</v>
      </c>
      <c r="C32" s="1" t="str" cm="1">
        <f t="array" ref="C32">FIXED(MAX(IF(($B$3:$B$22=$A32)*(C$31=$C$3:$C$22),$E$3:$E$22)),0)&amp;"(총"&amp;COUNTIFS($B$3:$B$22,$A32,$C$3:$C$22,C$31)&amp;"건중)"</f>
        <v>563,200(총3건중)</v>
      </c>
      <c r="D32" s="1" t="str" cm="1">
        <f t="array" ref="D32">FIXED(MAX(IF(($B$3:$B$22=$A32)*(D$31=$C$3:$C$22),$E$3:$E$22)),0)&amp;"(총"&amp;COUNTIFS($B$3:$B$22,$A32,$C$3:$C$22,D$31)&amp;"건중)"</f>
        <v>301,600(총1건중)</v>
      </c>
    </row>
    <row r="33" spans="1:4" x14ac:dyDescent="0.3">
      <c r="A33" s="23" t="s">
        <v>30</v>
      </c>
      <c r="B33" s="1" t="str" cm="1">
        <f t="array" ref="B33">FIXED(MAX(IF(($B$3:$B$22=$A33)*(B$31=$C$3:$C$22),$E$3:$E$22)),0)&amp;"(총"&amp;COUNTIFS($B$3:$B$22,$A33,$C$3:$C$22,B$31)&amp;"건중)"</f>
        <v>327,900(총4건중)</v>
      </c>
      <c r="C33" s="1" t="str" cm="1">
        <f t="array" ref="C33">FIXED(MAX(IF(($B$3:$B$22=$A33)*(C$31=$C$3:$C$22),$E$3:$E$22)),0)&amp;"(총"&amp;COUNTIFS($B$3:$B$22,$A33,$C$3:$C$22,C$31)&amp;"건중)"</f>
        <v>494,100(총6건중)</v>
      </c>
      <c r="D33" s="1" t="str" cm="1">
        <f t="array" ref="D33">FIXED(MAX(IF(($B$3:$B$22=$A33)*(D$31=$C$3:$C$22),$E$3:$E$22)),0)&amp;"(총"&amp;COUNTIFS($B$3:$B$22,$A33,$C$3:$C$22,D$31)&amp;"건중)"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G13" sqref="G13"/>
    </sheetView>
  </sheetViews>
  <sheetFormatPr defaultRowHeight="16.5" x14ac:dyDescent="0.3"/>
  <cols>
    <col min="2" max="2" width="11" bestFit="1" customWidth="1"/>
    <col min="3" max="3" width="8.5" bestFit="1" customWidth="1"/>
    <col min="4" max="5" width="17.375" bestFit="1" customWidth="1"/>
  </cols>
  <sheetData>
    <row r="2" spans="1:4" x14ac:dyDescent="0.3">
      <c r="A2" s="48" t="s">
        <v>109</v>
      </c>
      <c r="B2" t="s">
        <v>305</v>
      </c>
    </row>
    <row r="4" spans="1:4" x14ac:dyDescent="0.3">
      <c r="A4" s="48" t="s">
        <v>108</v>
      </c>
      <c r="B4" s="48" t="s">
        <v>110</v>
      </c>
      <c r="C4" t="s">
        <v>307</v>
      </c>
      <c r="D4" t="s">
        <v>308</v>
      </c>
    </row>
    <row r="5" spans="1:4" x14ac:dyDescent="0.3">
      <c r="A5" t="s">
        <v>116</v>
      </c>
      <c r="C5" s="49">
        <v>5154.0270270270266</v>
      </c>
      <c r="D5" s="49">
        <v>29220.567567567567</v>
      </c>
    </row>
    <row r="6" spans="1:4" x14ac:dyDescent="0.3">
      <c r="B6" t="s">
        <v>309</v>
      </c>
      <c r="C6" s="49">
        <v>4463.04</v>
      </c>
      <c r="D6" s="49">
        <v>25308.560000000001</v>
      </c>
    </row>
    <row r="7" spans="1:4" x14ac:dyDescent="0.3">
      <c r="B7" t="s">
        <v>310</v>
      </c>
      <c r="C7" s="49">
        <v>5700</v>
      </c>
      <c r="D7" s="49">
        <v>32290</v>
      </c>
    </row>
    <row r="8" spans="1:4" x14ac:dyDescent="0.3">
      <c r="B8" t="s">
        <v>311</v>
      </c>
      <c r="C8" s="49">
        <v>6937.875</v>
      </c>
      <c r="D8" s="49">
        <v>39324.625</v>
      </c>
    </row>
    <row r="9" spans="1:4" x14ac:dyDescent="0.3">
      <c r="B9" t="s">
        <v>312</v>
      </c>
      <c r="C9" s="49">
        <v>6520</v>
      </c>
      <c r="D9" s="49">
        <v>36980</v>
      </c>
    </row>
    <row r="10" spans="1:4" x14ac:dyDescent="0.3">
      <c r="A10" t="s">
        <v>127</v>
      </c>
      <c r="C10" s="49">
        <v>5349.757575757576</v>
      </c>
      <c r="D10" s="49">
        <v>30332.969696969696</v>
      </c>
    </row>
    <row r="11" spans="1:4" x14ac:dyDescent="0.3">
      <c r="B11" t="s">
        <v>309</v>
      </c>
      <c r="C11" s="49">
        <v>5281.4</v>
      </c>
      <c r="D11" s="49">
        <v>29945.266666666666</v>
      </c>
    </row>
    <row r="12" spans="1:4" x14ac:dyDescent="0.3">
      <c r="B12" t="s">
        <v>310</v>
      </c>
      <c r="C12" s="49">
        <v>4688.8888888888887</v>
      </c>
      <c r="D12" s="49">
        <v>26588.888888888891</v>
      </c>
    </row>
    <row r="13" spans="1:4" x14ac:dyDescent="0.3">
      <c r="B13" t="s">
        <v>311</v>
      </c>
      <c r="C13" s="49">
        <v>5291.666666666667</v>
      </c>
      <c r="D13" s="49">
        <v>30005</v>
      </c>
    </row>
    <row r="14" spans="1:4" x14ac:dyDescent="0.3">
      <c r="B14" t="s">
        <v>312</v>
      </c>
      <c r="C14" s="49">
        <v>7790.333333333333</v>
      </c>
      <c r="D14" s="49">
        <v>44159.666666666664</v>
      </c>
    </row>
    <row r="15" spans="1:4" x14ac:dyDescent="0.3">
      <c r="A15" t="s">
        <v>306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J12" sqref="J12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I6" sqref="I6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45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45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45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45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45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45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45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45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45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45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45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45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45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45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45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45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45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45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45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45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45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45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P17" sqref="P17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>
      <selection activeCell="K9" sqref="K9"/>
    </sheetView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r:id="rId5">
            <anchor moveWithCells="1">
              <from>
                <xdr:col>3</xdr:col>
                <xdr:colOff>390525</xdr:colOff>
                <xdr:row>0</xdr:row>
                <xdr:rowOff>47625</xdr:rowOff>
              </from>
              <to>
                <xdr:col>4</xdr:col>
                <xdr:colOff>695325</xdr:colOff>
                <xdr:row>0</xdr:row>
                <xdr:rowOff>419100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현근 조</cp:lastModifiedBy>
  <cp:lastPrinted>2025-01-20T06:07:54Z</cp:lastPrinted>
  <dcterms:created xsi:type="dcterms:W3CDTF">2023-01-31T07:13:44Z</dcterms:created>
  <dcterms:modified xsi:type="dcterms:W3CDTF">2025-01-20T06:13:19Z</dcterms:modified>
</cp:coreProperties>
</file>