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나\Desktop\새 폴더\"/>
    </mc:Choice>
  </mc:AlternateContent>
  <xr:revisionPtr revIDLastSave="0" documentId="13_ncr:1_{7E449014-D95C-485F-AA34-B4A96167A857}" xr6:coauthVersionLast="47" xr6:coauthVersionMax="47" xr10:uidLastSave="{00000000-0000-0000-0000-000000000000}"/>
  <bookViews>
    <workbookView xWindow="8700" yWindow="540" windowWidth="17430" windowHeight="1494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0" l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I26" i="10" a="1"/>
  <c r="I26" i="10" s="1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B7" i="8"/>
  <c r="J4" i="10" a="1"/>
  <c r="J12" i="10" a="1"/>
  <c r="J16" i="10" a="1"/>
  <c r="J20" i="10" a="1"/>
  <c r="J13" i="10" a="1"/>
  <c r="J17" i="10" a="1"/>
  <c r="J6" i="10" a="1"/>
  <c r="J10" i="10" a="1"/>
  <c r="J14" i="10" a="1"/>
  <c r="J18" i="10" a="1"/>
  <c r="J22" i="10" a="1"/>
  <c r="J7" i="10" a="1"/>
  <c r="J11" i="10" a="1"/>
  <c r="J15" i="10" a="1"/>
  <c r="J19" i="10" a="1"/>
  <c r="J9" i="10" a="1"/>
  <c r="J8" i="10" a="1"/>
  <c r="J5" i="10" a="1"/>
  <c r="J21" i="10" a="1"/>
  <c r="J3" i="10" a="1"/>
  <c r="J21" i="10" l="1"/>
  <c r="J5" i="10"/>
  <c r="J8" i="10"/>
  <c r="J9" i="10"/>
  <c r="J19" i="10"/>
  <c r="J15" i="10"/>
  <c r="J11" i="10"/>
  <c r="J7" i="10"/>
  <c r="J22" i="10"/>
  <c r="J18" i="10"/>
  <c r="J14" i="10"/>
  <c r="J10" i="10"/>
  <c r="J6" i="10"/>
  <c r="J17" i="10"/>
  <c r="J13" i="10"/>
  <c r="J20" i="10"/>
  <c r="J16" i="10"/>
  <c r="J12" i="10"/>
  <c r="J4" i="10"/>
  <c r="J3" i="10"/>
  <c r="B8" i="8"/>
  <c r="E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A431A092-C2EF-42F3-B9F1-96C8ED3A5064}" name="MS Access Database_Query1" type="1" refreshedVersion="8" background="1">
    <dbPr connection="DSN=MS Access Database;DBQ=C:\Users\나\Desktop\새 폴더\환자관리현황.accdb;DefaultDir=C:\Users\나\Desktop\새 폴더;DriverId=25;FIL=MS Access;MaxBufferSize=2048;PageTimeout=5;" command="SELECT 환자별부담금.성별, 환자별부담금.수급자등급, 환자별부담금.일수, 환자별부담금.본인부담금, 환자별부담금.공단부담금_x000d__x000a_FROM `C:\Users\나\Desktop\새 폴더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<sst xmlns="http://schemas.openxmlformats.org/spreadsheetml/2006/main" count="605" uniqueCount="313">
  <si>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</si>
  <si>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</si>
  <si>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</si>
  <si>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</si>
  <si>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</si>
  <si>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</si>
  <si>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</si>
  <si>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</si>
  <si>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</si>
  <si>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</si>
  <si>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</si>
  <si>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</si>
  <si>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</si>
  <si>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</si>
  <si>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</si>
  <si>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</si>
  <si>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</si>
  <si>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</si>
  <si>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</si>
  <si>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</si>
  <si>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</si>
  <si>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</si>
  <si>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</si>
  <si>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</si>
  <si>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</si>
  <si>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</si>
  <si>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</si>
  <si>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</si>
  <si>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</si>
  <si>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</si>
  <si>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</si>
  <si>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</si>
  <si>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</si>
  <si>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</si>
  <si>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</si>
  <si>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</si>
  <si>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</si>
  <si>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</si>
  <si>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</si>
  <si>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</si>
  <si>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</si>
  <si>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</si>
  <si>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</si>
  <si>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</si>
  <si>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</si>
  <si>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</si>
  <si>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</si>
  <si>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</si>
  <si>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</si>
  <si>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</si>
  <si>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</si>
  <si>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</si>
  <si>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</si>
  <si>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</si>
  <si>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</si>
  <si>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</si>
  <si>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</si>
  <si>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</si>
  <si>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</si>
  <si>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</si>
  <si>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</si>
  <si>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</si>
  <si>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</si>
  <si>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</si>
  <si>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</si>
  <si>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</si>
  <si>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</si>
  <si>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</si>
  <si>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</si>
  <si>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</si>
  <si>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</si>
  <si>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</si>
  <si>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</si>
  <si>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</si>
  <si>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</si>
  <si>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</si>
  <si>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</si>
  <si>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</si>
  <si>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</si>
  <si>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</si>
  <si>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</si>
  <si>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</si>
  <si>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</si>
  <si>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</si>
  <si>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</si>
  <si>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</si>
  <si>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</si>
  <si>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</si>
  <si>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</si>
  <si>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</si>
  <si>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</si>
  <si>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</si>
  <si>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</si>
  <si>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</si>
  <si>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</si>
  <si>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</si>
  <si>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</si>
  <si>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</si>
  <si>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</si>
  <si>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</si>
  <si>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</si>
  <si>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</si>
  <si>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</si>
  <si>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</si>
  <si>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</si>
  <si>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</si>
  <si>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</si>
  <si>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</si>
  <si>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</si>
  <si>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</si>
  <si>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</si>
  <si>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</si>
  <si>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</si>
  <si>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</si>
  <si>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</si>
  <si>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</si>
  <si>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</si>
  <si>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</si>
  <si>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</si>
  <si>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</si>
  <si>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</si>
  <si>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</si>
  <si>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</si>
  <si>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</si>
  <si>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</si>
  <si>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</si>
  <si>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</si>
  <si>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</si>
  <si>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</si>
  <si>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</si>
  <si>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</si>
  <si>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</si>
  <si>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</si>
  <si>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</si>
  <si>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</si>
  <si>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</si>
  <si>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</si>
  <si>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</si>
  <si>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</si>
  <si>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</si>
  <si>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</si>
  <si>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</si>
  <si>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</si>
  <si>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</si>
  <si>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</si>
  <si>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</si>
  <si>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</si>
  <si>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</si>
  <si>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</si>
  <si>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</si>
  <si>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</si>
  <si>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</si>
  <si>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</si>
  <si>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</si>
  <si>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</si>
  <si>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</si>
  <si>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</si>
  <si>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</si>
  <si>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</si>
  <si>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</si>
  <si>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</si>
  <si>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</si>
  <si>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</si>
  <si>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</si>
  <si>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</si>
  <si>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</si>
  <si>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</si>
  <si>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</si>
  <si>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</si>
  <si>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</si>
  <si>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</si>
  <si>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</si>
  <si>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</si>
  <si>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</si>
  <si>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</si>
  <si>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</si>
  <si>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</si>
  <si>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</si>
  <si>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</si>
  <si>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</si>
  <si>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</si>
  <si>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</si>
  <si>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</si>
  <si>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</si>
  <si>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</si>
  <si>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</si>
  <si>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</si>
  <si>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</si>
  <si>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</si>
  <si>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</si>
  <si>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</si>
  <si>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</si>
  <si>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</si>
  <si>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</si>
  <si>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</si>
  <si>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</si>
  <si>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</si>
  <si>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</si>
  <si>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</si>
  <si>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</si>
  <si>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</si>
  <si>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</si>
  <si>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</si>
  <si>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</si>
  <si>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</si>
  <si>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</si>
  <si>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</si>
  <si>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</si>
  <si>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</si>
  <si>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</si>
  <si>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</si>
  <si>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</si>
  <si>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</si>
  <si>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</si>
  <si>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</si>
  <si>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</si>
  <si>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</si>
  <si>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</si>
  <si>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</si>
  <si>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</si>
  <si>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</si>
  <si>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</si>
  <si>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</si>
  <si>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</si>
  <si>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</si>
  <si>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</si>
  <si>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</si>
  <si>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</si>
  <si>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</si>
  <si>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</si>
  <si>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</si>
  <si>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</si>
  <si>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</si>
  <si>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</si>
  <si>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</si>
  <si>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</si>
  <si>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</si>
  <si>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</si>
  <si>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</si>
  <si>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</si>
  <si>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</si>
  <si>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</si>
  <si>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</si>
  <si>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</si>
  <si>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</si>
  <si>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</si>
  <si>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</si>
  <si>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</si>
  <si>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</si>
  <si>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</si>
  <si>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</si>
  <si>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</si>
  <si>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</si>
  <si>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</si>
  <si>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</si>
  <si>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</si>
  <si>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</si>
  <si>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</si>
  <si>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</si>
  <si>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</si>
  <si>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</si>
  <si>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</si>
  <si>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</si>
  <si>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</si>
  <si>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</si>
  <si>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</si>
  <si>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</si>
  <si>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</si>
  <si>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</si>
  <si>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</si>
  <si>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</si>
  <si>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</si>
  <si>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</si>
  <si>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</si>
  <si>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</si>
  <si>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</si>
  <si>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</si>
  <si>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</si>
  <si>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</si>
  <si>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</si>
  <si>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</si>
  <si>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</si>
  <si>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</si>
  <si>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</si>
  <si>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</si>
  <si>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</si>
  <si>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</si>
  <si>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</si>
  <si>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</si>
  <si>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</si>
  <si>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</si>
  <si>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</si>
  <si>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</si>
  <si>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</si>
  <si>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</si>
  <si>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</si>
  <si>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</si>
  <si>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</si>
  <si>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</si>
  <si>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</si>
  <si>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</si>
  <si>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</si>
  <si>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</si>
  <si>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</si>
  <si>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</si>
  <si>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</si>
  <si>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1-5</t>
  </si>
  <si>
    <t>6-10</t>
  </si>
  <si>
    <t>11-15</t>
  </si>
  <si>
    <t>16-20</t>
  </si>
  <si>
    <t>(모두)</t>
  </si>
  <si>
    <t>평균 : 공단부담금</t>
  </si>
  <si>
    <t>평균 : 본인부담금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</si>
</sst>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29-40DB-8F3A-27BB5AEA16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2D586C77-B927-9771-912C-3F5ADD9E41D8}"/>
            </a:ext>
          </a:extLst>
        </xdr:cNvPr>
        <xdr:cNvSpPr/>
      </xdr:nvSpPr>
      <xdr:spPr>
        <a:xfrm>
          <a:off x="36099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B15D63C-A2B2-99AD-ED4D-E10CB3DAB6C3}"/>
            </a:ext>
          </a:extLst>
        </xdr:cNvPr>
        <xdr:cNvSpPr/>
      </xdr:nvSpPr>
      <xdr:spPr>
        <a:xfrm>
          <a:off x="3609975" y="83820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나" refreshedDate="45665.713814699076" backgroundQuery="1" createdVersion="8" refreshedVersion="8" minRefreshableVersion="3" recordCount="70" xr:uid="{0F59DAE3-2EEA-44E4-89BA-6F285DFF18E0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autoStart="0"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4C1A47-6E4A-431F-ACBE-743C359E67B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A3" sqref="A3:H2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AND(ISEVEN(RIGHT($D3,1)),$E3&gt;=200000)</f>
        <v>0</v>
      </c>
    </row>
    <row r="27" spans="1:8" x14ac:dyDescent="0.3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1" priority="1">
      <formula>OR(SEARCH("가족",$C3)&gt;=1,$E3&gt;=500000)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34" zoomScaleNormal="100" workbookViewId="0">
      <selection activeCell="J60" sqref="J60"/>
    </sheetView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topLeftCell="A5" workbookViewId="0">
      <selection activeCell="G3" sqref="G3:G22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IFERROR(IF($B3="할부",0%,HLOOKUP($E3,$B$25:$E$28,MATCH($C3,$A$27:$A$28,1)+2,1)),"")</f>
        <v>0</v>
      </c>
      <c r="H3" s="21">
        <f>IF(ISBLANK($F3),$E3,ROUND($E3/RIGHT($F3,1),-2))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IFERROR(IF($B4="할부",0%,HLOOKUP($E4,$B$25:$E$28,MATCH($C4,$A$27:$A$28,1)+2,1)),"")</f>
        <v>0.01</v>
      </c>
      <c r="H4" s="21">
        <f t="shared" ref="H4:H22" si="1">IF(ISBLANK($F4),$E4,ROUND($E4/RIGHT($F4,1),-2))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0">FREQUENCY($E$3:$E$22,$G$27:$G$30)/COUNT($E$3:$E$22)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3">
      <c r="A32" s="23" t="s">
        <v>23</v>
      </c>
      <c r="B32" s="1" t="str" cm="1">
        <f t="array" ref="B32">FIXED(MAX(($B$3:$B$22=$A32)*($C$3:$C$22=B$31)*$E$3:$E$22),0,0)&amp;"(총"&amp;COUNTIFS($B$3:$B$22,$A32,$C$3:$C$22,B$31)&amp;"건중)"</f>
        <v>565,400(총2건중)</v>
      </c>
      <c r="C32" s="1" t="str" cm="1">
        <f t="array" ref="C32">FIXED(MAX(($B$3:$B$22=$A32)*($C$3:$C$22=C$31)*$E$3:$E$22),0,0)&amp;"(총"&amp;COUNTIFS($B$3:$B$22,$A32,$C$3:$C$22,C$31)&amp;"건중)"</f>
        <v>563,200(총3건중)</v>
      </c>
      <c r="D32" s="1" t="str" cm="1">
        <f t="array" ref="D32">FIXED(MAX(($B$3:$B$22=$A32)*($C$3:$C$22=D$31)*$E$3:$E$22),0,0)&amp;"(총"&amp;COUNTIFS($B$3:$B$22,$A32,$C$3:$C$22,D$31)&amp;"건중)"</f>
        <v>301,600(총1건중)</v>
      </c>
    </row>
    <row r="33" spans="1:4" x14ac:dyDescent="0.3">
      <c r="A33" s="23" t="s">
        <v>30</v>
      </c>
      <c r="B33" s="1" t="str" cm="1">
        <f t="array" ref="B33">FIXED(MAX(($B$3:$B$22=$A33)*($C$3:$C$22=B$31)*$E$3:$E$22),0,0)&amp;"(총"&amp;COUNTIFS($B$3:$B$22,$A33,$C$3:$C$22,B$31)&amp;"건중)"</f>
        <v>327,900(총4건중)</v>
      </c>
      <c r="C33" s="1" t="str" cm="1">
        <f t="array" ref="C33">FIXED(MAX(($B$3:$B$22=$A33)*($C$3:$C$22=C$31)*$E$3:$E$22),0,0)&amp;"(총"&amp;COUNTIFS($B$3:$B$22,$A33,$C$3:$C$22,C$31)&amp;"건중)"</f>
        <v>494,100(총6건중)</v>
      </c>
      <c r="D33" s="1" t="str" cm="1">
        <f t="array" ref="D33">FIXED(MAX(($B$3:$B$22=$A33)*($C$3:$C$22=D$31)*$E$3:$E$22),0,0)&amp;"(총"&amp;COUNTIFS($B$3:$B$22,$A33,$C$3:$C$22,D$31)&amp;"건중)"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8" sqref="D8"/>
    </sheetView>
  </sheetViews>
  <sheetFormatPr defaultRowHeight="16.5" x14ac:dyDescent="0.3"/>
  <cols>
    <col min="1" max="1" width="7.5" bestFit="1" customWidth="1"/>
    <col min="2" max="2" width="8.5" bestFit="1" customWidth="1"/>
    <col min="3" max="4" width="17.375" bestFit="1" customWidth="1"/>
  </cols>
  <sheetData>
    <row r="2" spans="1:4" x14ac:dyDescent="0.3">
      <c r="A2" s="48" t="s">
        <v>109</v>
      </c>
      <c r="B2" t="s">
        <v>310</v>
      </c>
    </row>
    <row r="4" spans="1:4" x14ac:dyDescent="0.3">
      <c r="A4" s="48" t="s">
        <v>108</v>
      </c>
      <c r="B4" s="48" t="s">
        <v>110</v>
      </c>
      <c r="C4" t="s">
        <v>312</v>
      </c>
      <c r="D4" t="s">
        <v>311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306</v>
      </c>
      <c r="C6" s="49">
        <v>4463.04</v>
      </c>
      <c r="D6" s="49">
        <v>25308.560000000001</v>
      </c>
    </row>
    <row r="7" spans="1:4" x14ac:dyDescent="0.3">
      <c r="B7" t="s">
        <v>307</v>
      </c>
      <c r="C7" s="49">
        <v>5700</v>
      </c>
      <c r="D7" s="49">
        <v>32290</v>
      </c>
    </row>
    <row r="8" spans="1:4" x14ac:dyDescent="0.3">
      <c r="B8" t="s">
        <v>308</v>
      </c>
      <c r="C8" s="49">
        <v>6937.875</v>
      </c>
      <c r="D8" s="49">
        <v>39324.625</v>
      </c>
    </row>
    <row r="9" spans="1:4" x14ac:dyDescent="0.3">
      <c r="B9" t="s">
        <v>309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306</v>
      </c>
      <c r="C11" s="49">
        <v>5281.4</v>
      </c>
      <c r="D11" s="49">
        <v>29945.266666666666</v>
      </c>
    </row>
    <row r="12" spans="1:4" x14ac:dyDescent="0.3">
      <c r="B12" t="s">
        <v>307</v>
      </c>
      <c r="C12" s="49">
        <v>4688.8888888888887</v>
      </c>
      <c r="D12" s="49">
        <v>26588.888888888891</v>
      </c>
    </row>
    <row r="13" spans="1:4" x14ac:dyDescent="0.3">
      <c r="B13" t="s">
        <v>308</v>
      </c>
      <c r="C13" s="49">
        <v>5291.666666666667</v>
      </c>
      <c r="D13" s="49">
        <v>30005</v>
      </c>
    </row>
    <row r="14" spans="1:4" x14ac:dyDescent="0.3">
      <c r="B14" t="s">
        <v>309</v>
      </c>
      <c r="C14" s="49">
        <v>7790.333333333333</v>
      </c>
      <c r="D14" s="49">
        <v>44159.666666666664</v>
      </c>
    </row>
    <row r="15" spans="1:4" x14ac:dyDescent="0.3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B8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/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Q18" sqref="Q18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태호 조</cp:lastModifiedBy>
  <cp:lastPrinted>2025-01-08T08:05:56Z</cp:lastPrinted>
  <dcterms:created xsi:type="dcterms:W3CDTF">2023-01-31T07:13:44Z</dcterms:created>
  <dcterms:modified xsi:type="dcterms:W3CDTF">2025-01-08T09:04:59Z</dcterms:modified>
</cp:coreProperties>
</file>