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hansn\OneDrive\바탕 화면\길벗컴활1급총정리\기출\07회\"/>
    </mc:Choice>
  </mc:AlternateContent>
  <xr:revisionPtr revIDLastSave="0" documentId="13_ncr:1_{FBDF3253-D37C-4DE7-AF64-7D1FF3581FAA}" xr6:coauthVersionLast="47" xr6:coauthVersionMax="47" xr10:uidLastSave="{00000000-0000-0000-0000-000000000000}"/>
  <bookViews>
    <workbookView xWindow="-120" yWindow="-120" windowWidth="29040" windowHeight="15720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I27" i="10" a="1"/>
  <c r="I27" i="10" s="1"/>
  <c r="I28" i="10" a="1"/>
  <c r="I28" i="10" s="1"/>
  <c r="I29" i="10" a="1"/>
  <c r="I29" i="10" s="1"/>
  <c r="I30" i="10" a="1"/>
  <c r="I30" i="10" s="1"/>
  <c r="I26" i="10" a="1"/>
  <c r="I26" i="10" s="1"/>
  <c r="A25" i="4"/>
  <c r="B7" i="8"/>
  <c r="E3" i="8" s="1"/>
  <c r="J4" i="10" a="1"/>
  <c r="J10" i="10" a="1"/>
  <c r="J16" i="10" a="1"/>
  <c r="J22" i="10" a="1"/>
  <c r="J12" i="10" a="1"/>
  <c r="J7" i="10" a="1"/>
  <c r="J14" i="10" a="1"/>
  <c r="J9" i="10" a="1"/>
  <c r="J21" i="10" a="1"/>
  <c r="J11" i="10" a="1"/>
  <c r="J5" i="10" a="1"/>
  <c r="J17" i="10" a="1"/>
  <c r="J18" i="10" a="1"/>
  <c r="J13" i="10" a="1"/>
  <c r="J8" i="10" a="1"/>
  <c r="J20" i="10" a="1"/>
  <c r="J15" i="10" a="1"/>
  <c r="J19" i="10" a="1"/>
  <c r="J6" i="10" a="1"/>
  <c r="J3" i="10" a="1"/>
  <c r="J6" i="10" l="1"/>
  <c r="J19" i="10"/>
  <c r="J15" i="10"/>
  <c r="J20" i="10"/>
  <c r="J8" i="10"/>
  <c r="J13" i="10"/>
  <c r="J18" i="10"/>
  <c r="J17" i="10"/>
  <c r="J5" i="10"/>
  <c r="J11" i="10"/>
  <c r="J21" i="10"/>
  <c r="J9" i="10"/>
  <c r="J14" i="10"/>
  <c r="J7" i="10"/>
  <c r="J12" i="10"/>
  <c r="J22" i="10"/>
  <c r="J16" i="10"/>
  <c r="J10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471D62ED-6C7A-497E-BEEC-6BCDA000853E}" name="MS Access Database_Query1" type="1" refreshedVersion="8" background="1">
    <dbPr connection="DSN=MS Access Database;DBQ=C:\길벗컴활1급총정리\기출\07회\환자관리현황.accdb;DefaultDir=C:\길벗컴활1급총정리\기출\07회;DriverId=25;FIL=MS Access;MaxBufferSize=2048;PageTimeout=5;" command="SELECT 환자별부담금.성별, 환자별부담금.수급자등급, 환자별부담금.일수, 환자별부담금.본인부담금, 환자별부담금.공단부담금_x000d__x000a_FROM `C:\길벗컴활1급총정리\기출\07회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<sst xmlns="http://schemas.openxmlformats.org/spreadsheetml/2006/main" count="609" uniqueCount="316">
  <si>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</si>
  <si>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</si>
  <si>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</si>
  <si>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</si>
  <si>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</si>
  <si>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</si>
  <si>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</si>
  <si>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</si>
  <si>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</si>
  <si>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</si>
  <si>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</si>
  <si>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</si>
  <si>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</si>
  <si>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</si>
  <si>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</si>
  <si>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</si>
  <si>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</si>
  <si>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</si>
  <si>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</si>
  <si>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</si>
  <si>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</si>
  <si>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</si>
  <si>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</si>
  <si>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</si>
  <si>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</si>
  <si>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</si>
  <si>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</si>
  <si>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</si>
  <si>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</si>
  <si>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</si>
  <si>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</si>
  <si>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</si>
  <si>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</si>
  <si>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</si>
  <si>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</si>
  <si>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</si>
  <si>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</si>
  <si>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</si>
  <si>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</si>
  <si>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</si>
  <si>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</si>
  <si>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</si>
  <si>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</si>
  <si>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</si>
  <si>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</si>
  <si>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</si>
  <si>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</si>
  <si>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</si>
  <si>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</si>
  <si>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</si>
  <si>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</si>
  <si>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</si>
  <si>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</si>
  <si>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</si>
  <si>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</si>
  <si>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</si>
  <si>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</si>
  <si>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</si>
  <si>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</si>
  <si>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</si>
  <si>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</si>
  <si>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</si>
  <si>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</si>
  <si>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</si>
  <si>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</si>
  <si>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</si>
  <si>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</si>
  <si>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</si>
  <si>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</si>
  <si>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</si>
  <si>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</si>
  <si>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</si>
  <si>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</si>
  <si>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</si>
  <si>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</si>
  <si>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</si>
  <si>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</si>
  <si>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</si>
  <si>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</si>
  <si>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</si>
  <si>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</si>
  <si>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</si>
  <si>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</si>
  <si>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</si>
  <si>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</si>
  <si>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</si>
  <si>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</si>
  <si>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</si>
  <si>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</si>
  <si>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</si>
  <si>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</si>
  <si>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</si>
  <si>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</si>
  <si>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</si>
  <si>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</si>
  <si>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</si>
  <si>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</si>
  <si>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</si>
  <si>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</si>
  <si>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</si>
  <si>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</si>
  <si>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</si>
  <si>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</si>
  <si>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</si>
  <si>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</si>
  <si>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</si>
  <si>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</si>
  <si>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</si>
  <si>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</si>
  <si>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</si>
  <si>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</si>
  <si>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</si>
  <si>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</si>
  <si>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</si>
  <si>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</si>
  <si>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</si>
  <si>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</si>
  <si>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</si>
  <si>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</si>
  <si>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</si>
  <si>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</si>
  <si>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</si>
  <si>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</si>
  <si>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</si>
  <si>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</si>
  <si>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</si>
  <si>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</si>
  <si>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</si>
  <si>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</si>
  <si>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</si>
  <si>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</si>
  <si>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</si>
  <si>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</si>
  <si>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</si>
  <si>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</si>
  <si>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</si>
  <si>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</si>
  <si>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</si>
  <si>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</si>
  <si>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</si>
  <si>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</si>
  <si>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</si>
  <si>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</si>
  <si>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</si>
  <si>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</si>
  <si>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</si>
  <si>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</si>
  <si>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</si>
  <si>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</si>
  <si>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</si>
  <si>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</si>
  <si>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</si>
  <si>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</si>
  <si>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</si>
  <si>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</si>
  <si>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</si>
  <si>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</si>
  <si>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</si>
  <si>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</si>
  <si>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</si>
  <si>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</si>
  <si>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</si>
  <si>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</si>
  <si>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</si>
  <si>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</si>
  <si>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</si>
  <si>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</si>
  <si>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</si>
  <si>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</si>
  <si>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</si>
  <si>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</si>
  <si>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</si>
  <si>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</si>
  <si>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</si>
  <si>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</si>
  <si>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</si>
  <si>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</si>
  <si>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</si>
  <si>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</si>
  <si>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</si>
  <si>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</si>
  <si>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</si>
  <si>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</si>
  <si>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</si>
  <si>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</si>
  <si>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</si>
  <si>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</si>
  <si>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</si>
  <si>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</si>
  <si>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</si>
  <si>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</si>
  <si>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</si>
  <si>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</si>
  <si>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</si>
  <si>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</si>
  <si>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</si>
  <si>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</si>
  <si>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</si>
  <si>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</si>
  <si>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</si>
  <si>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</si>
  <si>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</si>
  <si>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</si>
  <si>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</si>
  <si>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</si>
  <si>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</si>
  <si>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</si>
  <si>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</si>
  <si>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</si>
  <si>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</si>
  <si>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</si>
  <si>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</si>
  <si>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</si>
  <si>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</si>
  <si>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</si>
  <si>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</si>
  <si>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</si>
  <si>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</si>
  <si>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</si>
  <si>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</si>
  <si>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</si>
  <si>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</si>
  <si>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</si>
  <si>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</si>
  <si>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</si>
  <si>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</si>
  <si>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</si>
  <si>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</si>
  <si>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</si>
  <si>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</si>
  <si>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</si>
  <si>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</si>
  <si>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</si>
  <si>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</si>
  <si>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</si>
  <si>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</si>
  <si>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</si>
  <si>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</si>
  <si>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</si>
  <si>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</si>
  <si>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</si>
  <si>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</si>
  <si>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</si>
  <si>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</si>
  <si>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</si>
  <si>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</si>
  <si>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</si>
  <si>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</si>
  <si>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</si>
  <si>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</si>
  <si>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</si>
  <si>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</si>
  <si>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</si>
  <si>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</si>
  <si>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</si>
  <si>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</si>
  <si>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</si>
  <si>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</si>
  <si>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</si>
  <si>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</si>
  <si>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</si>
  <si>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</si>
  <si>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</si>
  <si>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</si>
  <si>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</si>
  <si>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</si>
  <si>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</si>
  <si>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</si>
  <si>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</si>
  <si>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</si>
  <si>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</si>
  <si>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</si>
  <si>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</si>
  <si>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</si>
  <si>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</si>
  <si>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</si>
  <si>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</si>
  <si>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</si>
  <si>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</si>
  <si>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</si>
  <si>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</si>
  <si>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</si>
  <si>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</si>
  <si>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</si>
  <si>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</si>
  <si>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</si>
  <si>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</si>
  <si>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</si>
  <si>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</si>
  <si>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</si>
  <si>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</si>
  <si>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</si>
  <si>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</si>
  <si>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</si>
  <si>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</si>
  <si>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</si>
  <si>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</si>
  <si>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</si>
  <si>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</si>
  <si>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</si>
  <si>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</si>
  <si>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</si>
  <si>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</si>
  <si>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</si>
  <si>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</si>
  <si>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</si>
  <si>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</si>
  <si>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</si>
  <si>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</si>
  <si>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</si>
  <si>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</si>
  <si>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</si>
  <si>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</si>
  <si>
    <t>장길산</t>
  </si>
  <si>
    <t xml:space="preserve"> </t>
    <phoneticPr fontId="2" type="noConversion"/>
  </si>
  <si>
    <t>모르겠거나 못 푼거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</si>
</sst>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6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6" fontId="7" fillId="0" borderId="1" xfId="4" applyNumberFormat="1" applyFont="1" applyBorder="1" applyAlignment="1">
      <alignment horizontal="center" wrapText="1"/>
    </xf>
    <xf numFmtId="9" fontId="0" fillId="11" borderId="1" xfId="2" applyFont="1" applyFill="1" applyBorder="1" applyAlignment="1">
      <alignment horizontal="center" vertical="center"/>
    </xf>
    <xf numFmtId="176" fontId="0" fillId="11" borderId="1" xfId="2" applyNumberFormat="1" applyFont="1" applyFill="1" applyBorder="1" applyAlignment="1">
      <alignment horizontal="center" vertical="center"/>
    </xf>
    <xf numFmtId="0" fontId="0" fillId="11" borderId="0" xfId="0" applyFill="1">
      <alignment vertical="center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9525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F1CEF92D-68B7-63C5-D73B-361A635FF408}"/>
            </a:ext>
          </a:extLst>
        </xdr:cNvPr>
        <xdr:cNvSpPr/>
      </xdr:nvSpPr>
      <xdr:spPr>
        <a:xfrm>
          <a:off x="3629025" y="219075"/>
          <a:ext cx="8858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5</xdr:col>
      <xdr:colOff>171450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E1C431E-E82D-99D8-A3B7-5AF32A06E894}"/>
            </a:ext>
          </a:extLst>
        </xdr:cNvPr>
        <xdr:cNvSpPr/>
      </xdr:nvSpPr>
      <xdr:spPr>
        <a:xfrm>
          <a:off x="3600450" y="838200"/>
          <a:ext cx="9144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seon Park" refreshedDate="45538.430288078707" backgroundQuery="1" createdVersion="8" refreshedVersion="8" minRefreshableVersion="3" recordCount="70" xr:uid="{8A953F63-8EFC-4E2B-BF09-739F8DB282C0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BEFA43-2C46-402A-B060-2E2F365843EF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A3" sqref="A3:H22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  ISEVEN(RIGHT(D3,1)) * (E3&gt;=200000))</f>
        <v>0</v>
      </c>
    </row>
    <row r="27" spans="1:8" x14ac:dyDescent="0.3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 IFERROR((SEARCH("가족", $C3)&gt;=1),FALSE), ($E3&gt;=500000)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3" t="s">
        <v>106</v>
      </c>
      <c r="B1" s="23" t="s">
        <v>107</v>
      </c>
      <c r="C1" s="23" t="s">
        <v>108</v>
      </c>
      <c r="D1" s="23" t="s">
        <v>109</v>
      </c>
      <c r="E1" s="23" t="s">
        <v>110</v>
      </c>
      <c r="F1" s="23" t="s">
        <v>55</v>
      </c>
      <c r="G1" s="23" t="s">
        <v>111</v>
      </c>
      <c r="H1" s="23" t="s">
        <v>112</v>
      </c>
      <c r="I1" s="23" t="s">
        <v>113</v>
      </c>
    </row>
    <row r="2" spans="1:9" x14ac:dyDescent="0.3">
      <c r="A2" s="24" t="s">
        <v>114</v>
      </c>
      <c r="B2" s="24" t="s">
        <v>115</v>
      </c>
      <c r="C2" s="24" t="s">
        <v>116</v>
      </c>
      <c r="D2" s="24">
        <v>1</v>
      </c>
      <c r="E2" s="24">
        <v>3</v>
      </c>
      <c r="F2" s="24" t="s">
        <v>117</v>
      </c>
      <c r="G2" s="28">
        <v>4760</v>
      </c>
      <c r="H2" s="28">
        <v>27000</v>
      </c>
      <c r="I2" s="28">
        <v>31760</v>
      </c>
    </row>
    <row r="3" spans="1:9" x14ac:dyDescent="0.3">
      <c r="A3" s="25" t="s">
        <v>118</v>
      </c>
      <c r="B3" s="25" t="s">
        <v>119</v>
      </c>
      <c r="C3" s="25" t="s">
        <v>116</v>
      </c>
      <c r="D3" s="25">
        <v>4</v>
      </c>
      <c r="E3" s="25">
        <v>5</v>
      </c>
      <c r="F3" s="25" t="s">
        <v>117</v>
      </c>
      <c r="G3" s="29">
        <v>4760</v>
      </c>
      <c r="H3" s="29">
        <v>27000</v>
      </c>
      <c r="I3" s="29">
        <v>31760</v>
      </c>
    </row>
    <row r="4" spans="1:9" x14ac:dyDescent="0.3">
      <c r="A4" s="26" t="s">
        <v>120</v>
      </c>
      <c r="B4" s="26" t="s">
        <v>121</v>
      </c>
      <c r="C4" s="26" t="s">
        <v>116</v>
      </c>
      <c r="D4" s="26">
        <v>4</v>
      </c>
      <c r="E4" s="26">
        <v>2</v>
      </c>
      <c r="F4" s="26" t="s">
        <v>122</v>
      </c>
      <c r="G4" s="30">
        <v>4760</v>
      </c>
      <c r="H4" s="30">
        <v>27000</v>
      </c>
      <c r="I4" s="30">
        <v>31760</v>
      </c>
    </row>
    <row r="5" spans="1:9" x14ac:dyDescent="0.3">
      <c r="A5" s="25" t="s">
        <v>123</v>
      </c>
      <c r="B5" s="25" t="s">
        <v>124</v>
      </c>
      <c r="C5" s="25" t="s">
        <v>116</v>
      </c>
      <c r="D5" s="25">
        <v>4</v>
      </c>
      <c r="E5" s="25">
        <v>1</v>
      </c>
      <c r="F5" s="25" t="s">
        <v>122</v>
      </c>
      <c r="G5" s="29">
        <v>4760</v>
      </c>
      <c r="H5" s="29">
        <v>27000</v>
      </c>
      <c r="I5" s="29">
        <v>31760</v>
      </c>
    </row>
    <row r="6" spans="1:9" x14ac:dyDescent="0.3">
      <c r="A6" s="26" t="s">
        <v>125</v>
      </c>
      <c r="B6" s="26" t="s">
        <v>126</v>
      </c>
      <c r="C6" s="26" t="s">
        <v>127</v>
      </c>
      <c r="D6" s="26">
        <v>1</v>
      </c>
      <c r="E6" s="26">
        <v>15</v>
      </c>
      <c r="F6" s="26" t="s">
        <v>122</v>
      </c>
      <c r="G6" s="30">
        <v>5050</v>
      </c>
      <c r="H6" s="30">
        <v>28600</v>
      </c>
      <c r="I6" s="30">
        <v>33650</v>
      </c>
    </row>
    <row r="7" spans="1:9" x14ac:dyDescent="0.3">
      <c r="A7" s="25" t="s">
        <v>128</v>
      </c>
      <c r="B7" s="25" t="s">
        <v>129</v>
      </c>
      <c r="C7" s="25" t="s">
        <v>116</v>
      </c>
      <c r="D7" s="25">
        <v>4</v>
      </c>
      <c r="E7" s="25">
        <v>9</v>
      </c>
      <c r="F7" s="25" t="s">
        <v>117</v>
      </c>
      <c r="G7" s="29">
        <v>5050</v>
      </c>
      <c r="H7" s="29">
        <v>28600</v>
      </c>
      <c r="I7" s="29">
        <v>33650</v>
      </c>
    </row>
    <row r="8" spans="1:9" x14ac:dyDescent="0.3">
      <c r="A8" s="26" t="s">
        <v>130</v>
      </c>
      <c r="B8" s="26" t="s">
        <v>131</v>
      </c>
      <c r="C8" s="26" t="s">
        <v>116</v>
      </c>
      <c r="D8" s="26">
        <v>4</v>
      </c>
      <c r="E8" s="26">
        <v>5</v>
      </c>
      <c r="F8" s="26" t="s">
        <v>117</v>
      </c>
      <c r="G8" s="30">
        <v>5050</v>
      </c>
      <c r="H8" s="30">
        <v>28600</v>
      </c>
      <c r="I8" s="30">
        <v>33650</v>
      </c>
    </row>
    <row r="9" spans="1:9" x14ac:dyDescent="0.3">
      <c r="A9" s="25" t="s">
        <v>132</v>
      </c>
      <c r="B9" s="25" t="s">
        <v>133</v>
      </c>
      <c r="C9" s="25" t="s">
        <v>116</v>
      </c>
      <c r="D9" s="25">
        <v>5</v>
      </c>
      <c r="E9" s="25">
        <v>1</v>
      </c>
      <c r="F9" s="25" t="s">
        <v>134</v>
      </c>
      <c r="G9" s="29">
        <v>5050</v>
      </c>
      <c r="H9" s="29">
        <v>28600</v>
      </c>
      <c r="I9" s="29">
        <v>33650</v>
      </c>
    </row>
    <row r="10" spans="1:9" x14ac:dyDescent="0.3">
      <c r="A10" s="26" t="s">
        <v>135</v>
      </c>
      <c r="B10" s="26" t="s">
        <v>136</v>
      </c>
      <c r="C10" s="26" t="s">
        <v>127</v>
      </c>
      <c r="D10" s="26">
        <v>1</v>
      </c>
      <c r="E10" s="26">
        <v>4</v>
      </c>
      <c r="F10" s="26" t="s">
        <v>134</v>
      </c>
      <c r="G10" s="30">
        <v>5580</v>
      </c>
      <c r="H10" s="30">
        <v>31620</v>
      </c>
      <c r="I10" s="30">
        <v>37200</v>
      </c>
    </row>
    <row r="11" spans="1:9" x14ac:dyDescent="0.3">
      <c r="A11" s="25" t="s">
        <v>137</v>
      </c>
      <c r="B11" s="25" t="s">
        <v>138</v>
      </c>
      <c r="C11" s="25" t="s">
        <v>127</v>
      </c>
      <c r="D11" s="25">
        <v>4</v>
      </c>
      <c r="E11" s="25">
        <v>7</v>
      </c>
      <c r="F11" s="25" t="s">
        <v>117</v>
      </c>
      <c r="G11" s="29">
        <v>5580</v>
      </c>
      <c r="H11" s="29">
        <v>31620</v>
      </c>
      <c r="I11" s="29">
        <v>37200</v>
      </c>
    </row>
    <row r="12" spans="1:9" x14ac:dyDescent="0.3">
      <c r="A12" s="26" t="s">
        <v>139</v>
      </c>
      <c r="B12" s="26" t="s">
        <v>140</v>
      </c>
      <c r="C12" s="26" t="s">
        <v>116</v>
      </c>
      <c r="D12" s="26">
        <v>4</v>
      </c>
      <c r="E12" s="26">
        <v>1</v>
      </c>
      <c r="F12" s="26" t="s">
        <v>134</v>
      </c>
      <c r="G12" s="30">
        <v>5580</v>
      </c>
      <c r="H12" s="30">
        <v>31620</v>
      </c>
      <c r="I12" s="30">
        <v>37200</v>
      </c>
    </row>
    <row r="13" spans="1:9" x14ac:dyDescent="0.3">
      <c r="A13" s="25" t="s">
        <v>141</v>
      </c>
      <c r="B13" s="25" t="s">
        <v>142</v>
      </c>
      <c r="C13" s="25" t="s">
        <v>127</v>
      </c>
      <c r="D13" s="25">
        <v>5</v>
      </c>
      <c r="E13" s="25">
        <v>13</v>
      </c>
      <c r="F13" s="25" t="s">
        <v>117</v>
      </c>
      <c r="G13" s="29">
        <v>5580</v>
      </c>
      <c r="H13" s="29">
        <v>31620</v>
      </c>
      <c r="I13" s="29">
        <v>37200</v>
      </c>
    </row>
    <row r="14" spans="1:9" x14ac:dyDescent="0.3">
      <c r="A14" s="26" t="s">
        <v>143</v>
      </c>
      <c r="B14" s="26" t="s">
        <v>144</v>
      </c>
      <c r="C14" s="26" t="s">
        <v>116</v>
      </c>
      <c r="D14" s="26">
        <v>1</v>
      </c>
      <c r="E14" s="26">
        <v>12</v>
      </c>
      <c r="F14" s="26" t="s">
        <v>117</v>
      </c>
      <c r="G14" s="30">
        <v>6070</v>
      </c>
      <c r="H14" s="30">
        <v>34400</v>
      </c>
      <c r="I14" s="30">
        <v>40470</v>
      </c>
    </row>
    <row r="15" spans="1:9" x14ac:dyDescent="0.3">
      <c r="A15" s="25" t="s">
        <v>145</v>
      </c>
      <c r="B15" s="25" t="s">
        <v>146</v>
      </c>
      <c r="C15" s="25" t="s">
        <v>116</v>
      </c>
      <c r="D15" s="25">
        <v>4</v>
      </c>
      <c r="E15" s="25">
        <v>8</v>
      </c>
      <c r="F15" s="25" t="s">
        <v>117</v>
      </c>
      <c r="G15" s="29">
        <v>6070</v>
      </c>
      <c r="H15" s="29">
        <v>34400</v>
      </c>
      <c r="I15" s="29">
        <v>40470</v>
      </c>
    </row>
    <row r="16" spans="1:9" x14ac:dyDescent="0.3">
      <c r="A16" s="26" t="s">
        <v>147</v>
      </c>
      <c r="B16" s="26" t="s">
        <v>148</v>
      </c>
      <c r="C16" s="26" t="s">
        <v>127</v>
      </c>
      <c r="D16" s="26">
        <v>5</v>
      </c>
      <c r="E16" s="26">
        <v>8</v>
      </c>
      <c r="F16" s="26" t="s">
        <v>117</v>
      </c>
      <c r="G16" s="30">
        <v>6070</v>
      </c>
      <c r="H16" s="30">
        <v>34400</v>
      </c>
      <c r="I16" s="30">
        <v>40470</v>
      </c>
    </row>
    <row r="17" spans="1:9" x14ac:dyDescent="0.3">
      <c r="A17" s="25" t="s">
        <v>149</v>
      </c>
      <c r="B17" s="25" t="s">
        <v>150</v>
      </c>
      <c r="C17" s="25" t="s">
        <v>116</v>
      </c>
      <c r="D17" s="25">
        <v>5</v>
      </c>
      <c r="E17" s="25">
        <v>12</v>
      </c>
      <c r="F17" s="25" t="s">
        <v>117</v>
      </c>
      <c r="G17" s="29">
        <v>6070</v>
      </c>
      <c r="H17" s="29">
        <v>34400</v>
      </c>
      <c r="I17" s="29">
        <v>40470</v>
      </c>
    </row>
    <row r="18" spans="1:9" x14ac:dyDescent="0.3">
      <c r="A18" s="26" t="s">
        <v>151</v>
      </c>
      <c r="B18" s="26" t="s">
        <v>152</v>
      </c>
      <c r="C18" s="26" t="s">
        <v>116</v>
      </c>
      <c r="D18" s="26">
        <v>1</v>
      </c>
      <c r="E18" s="26">
        <v>5</v>
      </c>
      <c r="F18" s="26" t="s">
        <v>117</v>
      </c>
      <c r="G18" s="30">
        <v>6520</v>
      </c>
      <c r="H18" s="30">
        <v>36980</v>
      </c>
      <c r="I18" s="30">
        <v>43500</v>
      </c>
    </row>
    <row r="19" spans="1:9" x14ac:dyDescent="0.3">
      <c r="A19" s="25" t="s">
        <v>153</v>
      </c>
      <c r="B19" s="25" t="s">
        <v>154</v>
      </c>
      <c r="C19" s="25" t="s">
        <v>116</v>
      </c>
      <c r="D19" s="25">
        <v>5</v>
      </c>
      <c r="E19" s="25">
        <v>14</v>
      </c>
      <c r="F19" s="25" t="s">
        <v>117</v>
      </c>
      <c r="G19" s="29">
        <v>6520</v>
      </c>
      <c r="H19" s="29">
        <v>36980</v>
      </c>
      <c r="I19" s="29">
        <v>43500</v>
      </c>
    </row>
    <row r="20" spans="1:9" x14ac:dyDescent="0.3">
      <c r="A20" s="26" t="s">
        <v>155</v>
      </c>
      <c r="B20" s="26" t="s">
        <v>156</v>
      </c>
      <c r="C20" s="26" t="s">
        <v>116</v>
      </c>
      <c r="D20" s="26">
        <v>5</v>
      </c>
      <c r="E20" s="26">
        <v>17</v>
      </c>
      <c r="F20" s="26" t="s">
        <v>117</v>
      </c>
      <c r="G20" s="30">
        <v>6520</v>
      </c>
      <c r="H20" s="30">
        <v>36980</v>
      </c>
      <c r="I20" s="30">
        <v>43500</v>
      </c>
    </row>
    <row r="21" spans="1:9" x14ac:dyDescent="0.3">
      <c r="A21" s="25" t="s">
        <v>157</v>
      </c>
      <c r="B21" s="25" t="s">
        <v>158</v>
      </c>
      <c r="C21" s="25" t="s">
        <v>116</v>
      </c>
      <c r="D21" s="25">
        <v>5</v>
      </c>
      <c r="E21" s="25">
        <v>11</v>
      </c>
      <c r="F21" s="25" t="s">
        <v>117</v>
      </c>
      <c r="G21" s="29">
        <v>6520</v>
      </c>
      <c r="H21" s="29">
        <v>36980</v>
      </c>
      <c r="I21" s="29">
        <v>43500</v>
      </c>
    </row>
    <row r="22" spans="1:9" x14ac:dyDescent="0.3">
      <c r="A22" s="26" t="s">
        <v>159</v>
      </c>
      <c r="B22" s="26" t="s">
        <v>160</v>
      </c>
      <c r="C22" s="26" t="s">
        <v>127</v>
      </c>
      <c r="D22" s="26">
        <v>1</v>
      </c>
      <c r="E22" s="26">
        <v>2</v>
      </c>
      <c r="F22" s="26" t="s">
        <v>122</v>
      </c>
      <c r="G22" s="30">
        <v>6730</v>
      </c>
      <c r="H22" s="30">
        <v>38170</v>
      </c>
      <c r="I22" s="30">
        <v>44900</v>
      </c>
    </row>
    <row r="23" spans="1:9" x14ac:dyDescent="0.3">
      <c r="A23" s="25" t="s">
        <v>161</v>
      </c>
      <c r="B23" s="25" t="s">
        <v>162</v>
      </c>
      <c r="C23" s="25" t="s">
        <v>127</v>
      </c>
      <c r="D23" s="25">
        <v>5</v>
      </c>
      <c r="E23" s="25">
        <v>16</v>
      </c>
      <c r="F23" s="25" t="s">
        <v>117</v>
      </c>
      <c r="G23" s="29">
        <v>6730</v>
      </c>
      <c r="H23" s="29">
        <v>38170</v>
      </c>
      <c r="I23" s="29">
        <v>44900</v>
      </c>
    </row>
    <row r="24" spans="1:9" x14ac:dyDescent="0.3">
      <c r="A24" s="26" t="s">
        <v>163</v>
      </c>
      <c r="B24" s="26" t="s">
        <v>164</v>
      </c>
      <c r="C24" s="26" t="s">
        <v>127</v>
      </c>
      <c r="D24" s="26">
        <v>5</v>
      </c>
      <c r="E24" s="26">
        <v>4</v>
      </c>
      <c r="F24" s="26" t="s">
        <v>117</v>
      </c>
      <c r="G24" s="30">
        <v>6730</v>
      </c>
      <c r="H24" s="30">
        <v>38170</v>
      </c>
      <c r="I24" s="30">
        <v>44900</v>
      </c>
    </row>
    <row r="25" spans="1:9" x14ac:dyDescent="0.3">
      <c r="A25" s="25" t="s">
        <v>165</v>
      </c>
      <c r="B25" s="25" t="s">
        <v>166</v>
      </c>
      <c r="C25" s="25" t="s">
        <v>127</v>
      </c>
      <c r="D25" s="25">
        <v>5</v>
      </c>
      <c r="E25" s="25">
        <v>10</v>
      </c>
      <c r="F25" s="25" t="s">
        <v>117</v>
      </c>
      <c r="G25" s="29">
        <v>6730</v>
      </c>
      <c r="H25" s="29">
        <v>38170</v>
      </c>
      <c r="I25" s="29">
        <v>44900</v>
      </c>
    </row>
    <row r="26" spans="1:9" x14ac:dyDescent="0.3">
      <c r="A26" s="26" t="s">
        <v>167</v>
      </c>
      <c r="B26" s="26" t="s">
        <v>168</v>
      </c>
      <c r="C26" s="26" t="s">
        <v>127</v>
      </c>
      <c r="D26" s="26">
        <v>1</v>
      </c>
      <c r="E26" s="26">
        <v>1</v>
      </c>
      <c r="F26" s="26" t="s">
        <v>134</v>
      </c>
      <c r="G26" s="30">
        <v>6230</v>
      </c>
      <c r="H26" s="30">
        <v>35360</v>
      </c>
      <c r="I26" s="30">
        <v>41590</v>
      </c>
    </row>
    <row r="27" spans="1:9" x14ac:dyDescent="0.3">
      <c r="A27" s="25" t="s">
        <v>169</v>
      </c>
      <c r="B27" s="25" t="s">
        <v>170</v>
      </c>
      <c r="C27" s="25" t="s">
        <v>127</v>
      </c>
      <c r="D27" s="25">
        <v>5</v>
      </c>
      <c r="E27" s="25">
        <v>3</v>
      </c>
      <c r="F27" s="25" t="s">
        <v>117</v>
      </c>
      <c r="G27" s="29">
        <v>6230</v>
      </c>
      <c r="H27" s="29">
        <v>35360</v>
      </c>
      <c r="I27" s="29">
        <v>41590</v>
      </c>
    </row>
    <row r="28" spans="1:9" x14ac:dyDescent="0.3">
      <c r="A28" s="26" t="s">
        <v>171</v>
      </c>
      <c r="B28" s="26" t="s">
        <v>172</v>
      </c>
      <c r="C28" s="26" t="s">
        <v>116</v>
      </c>
      <c r="D28" s="26">
        <v>5</v>
      </c>
      <c r="E28" s="26">
        <v>2</v>
      </c>
      <c r="F28" s="26" t="s">
        <v>134</v>
      </c>
      <c r="G28" s="30">
        <v>6230</v>
      </c>
      <c r="H28" s="30">
        <v>35360</v>
      </c>
      <c r="I28" s="30">
        <v>41590</v>
      </c>
    </row>
    <row r="29" spans="1:9" x14ac:dyDescent="0.3">
      <c r="A29" s="25" t="s">
        <v>173</v>
      </c>
      <c r="B29" s="25" t="s">
        <v>174</v>
      </c>
      <c r="C29" s="25" t="s">
        <v>116</v>
      </c>
      <c r="D29" s="25">
        <v>5</v>
      </c>
      <c r="E29" s="25">
        <v>5</v>
      </c>
      <c r="F29" s="25" t="s">
        <v>117</v>
      </c>
      <c r="G29" s="29">
        <v>6230</v>
      </c>
      <c r="H29" s="29">
        <v>35360</v>
      </c>
      <c r="I29" s="29">
        <v>41590</v>
      </c>
    </row>
    <row r="30" spans="1:9" x14ac:dyDescent="0.3">
      <c r="A30" s="26" t="s">
        <v>175</v>
      </c>
      <c r="B30" s="26" t="s">
        <v>176</v>
      </c>
      <c r="C30" s="26" t="s">
        <v>116</v>
      </c>
      <c r="D30" s="26">
        <v>1</v>
      </c>
      <c r="E30" s="26">
        <v>5</v>
      </c>
      <c r="F30" s="26" t="s">
        <v>117</v>
      </c>
      <c r="G30" s="30">
        <v>5760</v>
      </c>
      <c r="H30" s="30">
        <v>32650</v>
      </c>
      <c r="I30" s="30">
        <v>38410</v>
      </c>
    </row>
    <row r="31" spans="1:9" x14ac:dyDescent="0.3">
      <c r="A31" s="25" t="s">
        <v>177</v>
      </c>
      <c r="B31" s="25" t="s">
        <v>178</v>
      </c>
      <c r="C31" s="25" t="s">
        <v>127</v>
      </c>
      <c r="D31" s="25">
        <v>1</v>
      </c>
      <c r="E31" s="25">
        <v>20</v>
      </c>
      <c r="F31" s="25" t="s">
        <v>117</v>
      </c>
      <c r="G31" s="29">
        <v>5760</v>
      </c>
      <c r="H31" s="29">
        <v>32650</v>
      </c>
      <c r="I31" s="29">
        <v>38410</v>
      </c>
    </row>
    <row r="32" spans="1:9" x14ac:dyDescent="0.3">
      <c r="A32" s="26" t="s">
        <v>179</v>
      </c>
      <c r="B32" s="26" t="s">
        <v>180</v>
      </c>
      <c r="C32" s="26" t="s">
        <v>127</v>
      </c>
      <c r="D32" s="26">
        <v>1</v>
      </c>
      <c r="E32" s="26">
        <v>5</v>
      </c>
      <c r="F32" s="26" t="s">
        <v>117</v>
      </c>
      <c r="G32" s="30">
        <v>5760</v>
      </c>
      <c r="H32" s="30">
        <v>32650</v>
      </c>
      <c r="I32" s="30">
        <v>38410</v>
      </c>
    </row>
    <row r="33" spans="1:9" x14ac:dyDescent="0.3">
      <c r="A33" s="25" t="s">
        <v>181</v>
      </c>
      <c r="B33" s="25" t="s">
        <v>182</v>
      </c>
      <c r="C33" s="25" t="s">
        <v>127</v>
      </c>
      <c r="D33" s="25">
        <v>2</v>
      </c>
      <c r="E33" s="25">
        <v>6</v>
      </c>
      <c r="F33" s="25" t="s">
        <v>117</v>
      </c>
      <c r="G33" s="29">
        <v>5600</v>
      </c>
      <c r="H33" s="29">
        <v>31790</v>
      </c>
      <c r="I33" s="29">
        <v>37390</v>
      </c>
    </row>
    <row r="34" spans="1:9" x14ac:dyDescent="0.3">
      <c r="A34" s="26" t="s">
        <v>183</v>
      </c>
      <c r="B34" s="26" t="s">
        <v>184</v>
      </c>
      <c r="C34" s="26" t="s">
        <v>127</v>
      </c>
      <c r="D34" s="26">
        <v>1</v>
      </c>
      <c r="E34" s="26">
        <v>14</v>
      </c>
      <c r="F34" s="26" t="s">
        <v>117</v>
      </c>
      <c r="G34" s="30">
        <v>5600</v>
      </c>
      <c r="H34" s="30">
        <v>31790</v>
      </c>
      <c r="I34" s="30">
        <v>37390</v>
      </c>
    </row>
    <row r="35" spans="1:9" x14ac:dyDescent="0.3">
      <c r="A35" s="25" t="s">
        <v>185</v>
      </c>
      <c r="B35" s="25" t="s">
        <v>186</v>
      </c>
      <c r="C35" s="25" t="s">
        <v>116</v>
      </c>
      <c r="D35" s="25">
        <v>1</v>
      </c>
      <c r="E35" s="25">
        <v>3</v>
      </c>
      <c r="F35" s="25" t="s">
        <v>122</v>
      </c>
      <c r="G35" s="29">
        <v>5600</v>
      </c>
      <c r="H35" s="29">
        <v>31790</v>
      </c>
      <c r="I35" s="29">
        <v>37390</v>
      </c>
    </row>
    <row r="36" spans="1:9" x14ac:dyDescent="0.3">
      <c r="A36" s="26" t="s">
        <v>187</v>
      </c>
      <c r="B36" s="26" t="s">
        <v>188</v>
      </c>
      <c r="C36" s="26" t="s">
        <v>116</v>
      </c>
      <c r="D36" s="26">
        <v>2</v>
      </c>
      <c r="E36" s="26">
        <v>2</v>
      </c>
      <c r="F36" s="26" t="s">
        <v>134</v>
      </c>
      <c r="G36" s="30">
        <v>3890</v>
      </c>
      <c r="H36" s="30">
        <v>22100</v>
      </c>
      <c r="I36" s="30">
        <v>25990</v>
      </c>
    </row>
    <row r="37" spans="1:9" x14ac:dyDescent="0.3">
      <c r="A37" s="25" t="s">
        <v>189</v>
      </c>
      <c r="B37" s="25" t="s">
        <v>190</v>
      </c>
      <c r="C37" s="25" t="s">
        <v>127</v>
      </c>
      <c r="D37" s="25">
        <v>1</v>
      </c>
      <c r="E37" s="25">
        <v>15</v>
      </c>
      <c r="F37" s="25" t="s">
        <v>117</v>
      </c>
      <c r="G37" s="29">
        <v>3890</v>
      </c>
      <c r="H37" s="29">
        <v>22100</v>
      </c>
      <c r="I37" s="29">
        <v>25990</v>
      </c>
    </row>
    <row r="38" spans="1:9" x14ac:dyDescent="0.3">
      <c r="A38" s="26" t="s">
        <v>191</v>
      </c>
      <c r="B38" s="26" t="s">
        <v>192</v>
      </c>
      <c r="C38" s="26" t="s">
        <v>127</v>
      </c>
      <c r="D38" s="26">
        <v>1</v>
      </c>
      <c r="E38" s="26">
        <v>3</v>
      </c>
      <c r="F38" s="26" t="s">
        <v>117</v>
      </c>
      <c r="G38" s="30">
        <v>3890</v>
      </c>
      <c r="H38" s="30">
        <v>22100</v>
      </c>
      <c r="I38" s="30">
        <v>25990</v>
      </c>
    </row>
    <row r="39" spans="1:9" x14ac:dyDescent="0.3">
      <c r="A39" s="25" t="s">
        <v>193</v>
      </c>
      <c r="B39" s="25" t="s">
        <v>194</v>
      </c>
      <c r="C39" s="25" t="s">
        <v>116</v>
      </c>
      <c r="D39" s="25">
        <v>2</v>
      </c>
      <c r="E39" s="25">
        <v>2</v>
      </c>
      <c r="F39" s="25" t="s">
        <v>122</v>
      </c>
      <c r="G39" s="29">
        <v>3600</v>
      </c>
      <c r="H39" s="29">
        <v>20460</v>
      </c>
      <c r="I39" s="29">
        <v>24060</v>
      </c>
    </row>
    <row r="40" spans="1:9" x14ac:dyDescent="0.3">
      <c r="A40" s="26" t="s">
        <v>195</v>
      </c>
      <c r="B40" s="26" t="s">
        <v>196</v>
      </c>
      <c r="C40" s="26" t="s">
        <v>127</v>
      </c>
      <c r="D40" s="26">
        <v>1</v>
      </c>
      <c r="E40" s="26">
        <v>8</v>
      </c>
      <c r="F40" s="26" t="s">
        <v>117</v>
      </c>
      <c r="G40" s="30">
        <v>3600</v>
      </c>
      <c r="H40" s="30">
        <v>20460</v>
      </c>
      <c r="I40" s="30">
        <v>24060</v>
      </c>
    </row>
    <row r="41" spans="1:9" x14ac:dyDescent="0.3">
      <c r="A41" s="25" t="s">
        <v>197</v>
      </c>
      <c r="B41" s="25" t="s">
        <v>198</v>
      </c>
      <c r="C41" s="25" t="s">
        <v>116</v>
      </c>
      <c r="D41" s="25">
        <v>1</v>
      </c>
      <c r="E41" s="25">
        <v>4</v>
      </c>
      <c r="F41" s="25" t="s">
        <v>117</v>
      </c>
      <c r="G41" s="29">
        <v>3600</v>
      </c>
      <c r="H41" s="29">
        <v>20460</v>
      </c>
      <c r="I41" s="29">
        <v>24060</v>
      </c>
    </row>
    <row r="42" spans="1:9" x14ac:dyDescent="0.3">
      <c r="A42" s="26" t="s">
        <v>199</v>
      </c>
      <c r="B42" s="26" t="s">
        <v>200</v>
      </c>
      <c r="C42" s="26" t="s">
        <v>116</v>
      </c>
      <c r="D42" s="26">
        <v>2</v>
      </c>
      <c r="E42" s="26">
        <v>7</v>
      </c>
      <c r="F42" s="26" t="s">
        <v>117</v>
      </c>
      <c r="G42" s="30">
        <v>5980</v>
      </c>
      <c r="H42" s="30">
        <v>33870</v>
      </c>
      <c r="I42" s="30">
        <v>39850</v>
      </c>
    </row>
    <row r="43" spans="1:9" x14ac:dyDescent="0.3">
      <c r="A43" s="25" t="s">
        <v>201</v>
      </c>
      <c r="B43" s="25" t="s">
        <v>202</v>
      </c>
      <c r="C43" s="25" t="s">
        <v>127</v>
      </c>
      <c r="D43" s="25">
        <v>2</v>
      </c>
      <c r="E43" s="25">
        <v>4</v>
      </c>
      <c r="F43" s="25" t="s">
        <v>117</v>
      </c>
      <c r="G43" s="29">
        <v>5980</v>
      </c>
      <c r="H43" s="29">
        <v>33870</v>
      </c>
      <c r="I43" s="29">
        <v>39850</v>
      </c>
    </row>
    <row r="44" spans="1:9" x14ac:dyDescent="0.3">
      <c r="A44" s="26" t="s">
        <v>203</v>
      </c>
      <c r="B44" s="26" t="s">
        <v>204</v>
      </c>
      <c r="C44" s="26" t="s">
        <v>116</v>
      </c>
      <c r="D44" s="26">
        <v>1</v>
      </c>
      <c r="E44" s="26">
        <v>3</v>
      </c>
      <c r="F44" s="26" t="s">
        <v>117</v>
      </c>
      <c r="G44" s="30">
        <v>5980</v>
      </c>
      <c r="H44" s="30">
        <v>33870</v>
      </c>
      <c r="I44" s="30">
        <v>39850</v>
      </c>
    </row>
    <row r="45" spans="1:9" x14ac:dyDescent="0.3">
      <c r="A45" s="25" t="s">
        <v>205</v>
      </c>
      <c r="B45" s="25" t="s">
        <v>206</v>
      </c>
      <c r="C45" s="25" t="s">
        <v>127</v>
      </c>
      <c r="D45" s="25">
        <v>2</v>
      </c>
      <c r="E45" s="25">
        <v>8</v>
      </c>
      <c r="F45" s="25" t="s">
        <v>117</v>
      </c>
      <c r="G45" s="29">
        <v>3330</v>
      </c>
      <c r="H45" s="29">
        <v>18880</v>
      </c>
      <c r="I45" s="29">
        <v>22210</v>
      </c>
    </row>
    <row r="46" spans="1:9" x14ac:dyDescent="0.3">
      <c r="A46" s="26" t="s">
        <v>207</v>
      </c>
      <c r="B46" s="26" t="s">
        <v>208</v>
      </c>
      <c r="C46" s="26" t="s">
        <v>127</v>
      </c>
      <c r="D46" s="26">
        <v>2</v>
      </c>
      <c r="E46" s="26">
        <v>4</v>
      </c>
      <c r="F46" s="26" t="s">
        <v>117</v>
      </c>
      <c r="G46" s="30">
        <v>3330</v>
      </c>
      <c r="H46" s="30">
        <v>18880</v>
      </c>
      <c r="I46" s="30">
        <v>22210</v>
      </c>
    </row>
    <row r="47" spans="1:9" x14ac:dyDescent="0.3">
      <c r="A47" s="25" t="s">
        <v>209</v>
      </c>
      <c r="B47" s="25" t="s">
        <v>210</v>
      </c>
      <c r="C47" s="25" t="s">
        <v>127</v>
      </c>
      <c r="D47" s="25">
        <v>1</v>
      </c>
      <c r="E47" s="25">
        <v>6</v>
      </c>
      <c r="F47" s="25" t="s">
        <v>117</v>
      </c>
      <c r="G47" s="29">
        <v>3330</v>
      </c>
      <c r="H47" s="29">
        <v>18880</v>
      </c>
      <c r="I47" s="29">
        <v>22210</v>
      </c>
    </row>
    <row r="48" spans="1:9" x14ac:dyDescent="0.3">
      <c r="A48" s="26" t="s">
        <v>211</v>
      </c>
      <c r="B48" s="26" t="s">
        <v>212</v>
      </c>
      <c r="C48" s="26" t="s">
        <v>127</v>
      </c>
      <c r="D48" s="26">
        <v>2</v>
      </c>
      <c r="E48" s="26">
        <v>5</v>
      </c>
      <c r="F48" s="26" t="s">
        <v>117</v>
      </c>
      <c r="G48" s="30">
        <v>3180</v>
      </c>
      <c r="H48" s="30">
        <v>18020</v>
      </c>
      <c r="I48" s="30">
        <v>21200</v>
      </c>
    </row>
    <row r="49" spans="1:9" x14ac:dyDescent="0.3">
      <c r="A49" s="25" t="s">
        <v>213</v>
      </c>
      <c r="B49" s="25" t="s">
        <v>214</v>
      </c>
      <c r="C49" s="25" t="s">
        <v>127</v>
      </c>
      <c r="D49" s="25">
        <v>2</v>
      </c>
      <c r="E49" s="25">
        <v>5</v>
      </c>
      <c r="F49" s="25" t="s">
        <v>117</v>
      </c>
      <c r="G49" s="29">
        <v>3180</v>
      </c>
      <c r="H49" s="29">
        <v>18020</v>
      </c>
      <c r="I49" s="29">
        <v>21200</v>
      </c>
    </row>
    <row r="50" spans="1:9" x14ac:dyDescent="0.3">
      <c r="A50" s="26" t="s">
        <v>215</v>
      </c>
      <c r="B50" s="26" t="s">
        <v>216</v>
      </c>
      <c r="C50" s="26" t="s">
        <v>116</v>
      </c>
      <c r="D50" s="26">
        <v>2</v>
      </c>
      <c r="E50" s="26">
        <v>2</v>
      </c>
      <c r="F50" s="26" t="s">
        <v>134</v>
      </c>
      <c r="G50" s="30">
        <v>3180</v>
      </c>
      <c r="H50" s="30">
        <v>18020</v>
      </c>
      <c r="I50" s="30">
        <v>21200</v>
      </c>
    </row>
    <row r="51" spans="1:9" x14ac:dyDescent="0.3">
      <c r="A51" s="25" t="s">
        <v>217</v>
      </c>
      <c r="B51" s="25" t="s">
        <v>218</v>
      </c>
      <c r="C51" s="25" t="s">
        <v>127</v>
      </c>
      <c r="D51" s="25">
        <v>2</v>
      </c>
      <c r="E51" s="25">
        <v>11</v>
      </c>
      <c r="F51" s="25" t="s">
        <v>117</v>
      </c>
      <c r="G51" s="29">
        <v>7190</v>
      </c>
      <c r="H51" s="29">
        <v>40750</v>
      </c>
      <c r="I51" s="29">
        <v>47940</v>
      </c>
    </row>
    <row r="52" spans="1:9" x14ac:dyDescent="0.3">
      <c r="A52" s="26" t="s">
        <v>219</v>
      </c>
      <c r="B52" s="26" t="s">
        <v>220</v>
      </c>
      <c r="C52" s="26" t="s">
        <v>127</v>
      </c>
      <c r="D52" s="26">
        <v>2</v>
      </c>
      <c r="E52" s="26">
        <v>1</v>
      </c>
      <c r="F52" s="26" t="s">
        <v>134</v>
      </c>
      <c r="G52" s="30">
        <v>7190</v>
      </c>
      <c r="H52" s="30">
        <v>40750</v>
      </c>
      <c r="I52" s="30">
        <v>47940</v>
      </c>
    </row>
    <row r="53" spans="1:9" x14ac:dyDescent="0.3">
      <c r="A53" s="25" t="s">
        <v>221</v>
      </c>
      <c r="B53" s="25" t="s">
        <v>222</v>
      </c>
      <c r="C53" s="25" t="s">
        <v>116</v>
      </c>
      <c r="D53" s="25">
        <v>2</v>
      </c>
      <c r="E53" s="25">
        <v>11</v>
      </c>
      <c r="F53" s="25" t="s">
        <v>117</v>
      </c>
      <c r="G53" s="29">
        <v>7190</v>
      </c>
      <c r="H53" s="29">
        <v>40750</v>
      </c>
      <c r="I53" s="29">
        <v>47940</v>
      </c>
    </row>
    <row r="54" spans="1:9" x14ac:dyDescent="0.3">
      <c r="A54" s="26" t="s">
        <v>223</v>
      </c>
      <c r="B54" s="26" t="s">
        <v>224</v>
      </c>
      <c r="C54" s="26" t="s">
        <v>116</v>
      </c>
      <c r="D54" s="26">
        <v>3</v>
      </c>
      <c r="E54" s="26">
        <v>15</v>
      </c>
      <c r="F54" s="26" t="s">
        <v>117</v>
      </c>
      <c r="G54" s="30">
        <v>6126</v>
      </c>
      <c r="H54" s="30">
        <v>34714</v>
      </c>
      <c r="I54" s="30">
        <v>40840</v>
      </c>
    </row>
    <row r="55" spans="1:9" x14ac:dyDescent="0.3">
      <c r="A55" s="25" t="s">
        <v>225</v>
      </c>
      <c r="B55" s="25" t="s">
        <v>226</v>
      </c>
      <c r="C55" s="25" t="s">
        <v>116</v>
      </c>
      <c r="D55" s="25">
        <v>2</v>
      </c>
      <c r="E55" s="25">
        <v>1</v>
      </c>
      <c r="F55" s="25" t="s">
        <v>134</v>
      </c>
      <c r="G55" s="29">
        <v>6126</v>
      </c>
      <c r="H55" s="29">
        <v>34714</v>
      </c>
      <c r="I55" s="29">
        <v>40840</v>
      </c>
    </row>
    <row r="56" spans="1:9" x14ac:dyDescent="0.3">
      <c r="A56" s="26" t="s">
        <v>227</v>
      </c>
      <c r="B56" s="26" t="s">
        <v>228</v>
      </c>
      <c r="C56" s="26" t="s">
        <v>116</v>
      </c>
      <c r="D56" s="26">
        <v>3</v>
      </c>
      <c r="E56" s="26">
        <v>14</v>
      </c>
      <c r="F56" s="26" t="s">
        <v>117</v>
      </c>
      <c r="G56" s="30">
        <v>6126</v>
      </c>
      <c r="H56" s="30">
        <v>34714</v>
      </c>
      <c r="I56" s="30">
        <v>40840</v>
      </c>
    </row>
    <row r="57" spans="1:9" x14ac:dyDescent="0.3">
      <c r="A57" s="25" t="s">
        <v>229</v>
      </c>
      <c r="B57" s="25" t="s">
        <v>230</v>
      </c>
      <c r="C57" s="25" t="s">
        <v>127</v>
      </c>
      <c r="D57" s="25">
        <v>3</v>
      </c>
      <c r="E57" s="25">
        <v>20</v>
      </c>
      <c r="F57" s="25" t="s">
        <v>117</v>
      </c>
      <c r="G57" s="29">
        <v>10881</v>
      </c>
      <c r="H57" s="29">
        <v>61659</v>
      </c>
      <c r="I57" s="29">
        <v>72540</v>
      </c>
    </row>
    <row r="58" spans="1:9" x14ac:dyDescent="0.3">
      <c r="A58" s="26" t="s">
        <v>231</v>
      </c>
      <c r="B58" s="26" t="s">
        <v>232</v>
      </c>
      <c r="C58" s="26" t="s">
        <v>127</v>
      </c>
      <c r="D58" s="26">
        <v>2</v>
      </c>
      <c r="E58" s="26">
        <v>2</v>
      </c>
      <c r="F58" s="26" t="s">
        <v>117</v>
      </c>
      <c r="G58" s="30">
        <v>10881</v>
      </c>
      <c r="H58" s="30">
        <v>61659</v>
      </c>
      <c r="I58" s="30">
        <v>72540</v>
      </c>
    </row>
    <row r="59" spans="1:9" x14ac:dyDescent="0.3">
      <c r="A59" s="25" t="s">
        <v>233</v>
      </c>
      <c r="B59" s="25" t="s">
        <v>234</v>
      </c>
      <c r="C59" s="25" t="s">
        <v>116</v>
      </c>
      <c r="D59" s="25">
        <v>3</v>
      </c>
      <c r="E59" s="25">
        <v>14</v>
      </c>
      <c r="F59" s="25" t="s">
        <v>117</v>
      </c>
      <c r="G59" s="29">
        <v>10881</v>
      </c>
      <c r="H59" s="29">
        <v>61659</v>
      </c>
      <c r="I59" s="29">
        <v>72540</v>
      </c>
    </row>
    <row r="60" spans="1:9" x14ac:dyDescent="0.3">
      <c r="A60" s="32" t="s">
        <v>235</v>
      </c>
      <c r="B60" s="32" t="s">
        <v>236</v>
      </c>
      <c r="C60" s="32" t="s">
        <v>116</v>
      </c>
      <c r="D60" s="32">
        <v>3</v>
      </c>
      <c r="E60" s="32">
        <v>2</v>
      </c>
      <c r="F60" s="32" t="s">
        <v>134</v>
      </c>
      <c r="G60" s="34">
        <v>1710</v>
      </c>
      <c r="H60" s="34">
        <v>9680</v>
      </c>
      <c r="I60" s="34">
        <v>11390</v>
      </c>
    </row>
    <row r="61" spans="1:9" x14ac:dyDescent="0.3">
      <c r="A61" s="33" t="s">
        <v>237</v>
      </c>
      <c r="B61" s="33" t="s">
        <v>238</v>
      </c>
      <c r="C61" s="33" t="s">
        <v>116</v>
      </c>
      <c r="D61" s="33">
        <v>2</v>
      </c>
      <c r="E61" s="33">
        <v>5</v>
      </c>
      <c r="F61" s="33" t="s">
        <v>117</v>
      </c>
      <c r="G61" s="35">
        <v>1710</v>
      </c>
      <c r="H61" s="35">
        <v>9680</v>
      </c>
      <c r="I61" s="35">
        <v>11390</v>
      </c>
    </row>
    <row r="62" spans="1:9" x14ac:dyDescent="0.3">
      <c r="A62" s="32" t="s">
        <v>239</v>
      </c>
      <c r="B62" s="32" t="s">
        <v>240</v>
      </c>
      <c r="C62" s="32" t="s">
        <v>127</v>
      </c>
      <c r="D62" s="32">
        <v>4</v>
      </c>
      <c r="E62" s="32">
        <v>2</v>
      </c>
      <c r="F62" s="32" t="s">
        <v>117</v>
      </c>
      <c r="G62" s="34">
        <v>1710</v>
      </c>
      <c r="H62" s="34">
        <v>9680</v>
      </c>
      <c r="I62" s="34">
        <v>11390</v>
      </c>
    </row>
    <row r="63" spans="1:9" x14ac:dyDescent="0.3">
      <c r="A63" s="33" t="s">
        <v>241</v>
      </c>
      <c r="B63" s="33" t="s">
        <v>242</v>
      </c>
      <c r="C63" s="33" t="s">
        <v>116</v>
      </c>
      <c r="D63" s="33">
        <v>3</v>
      </c>
      <c r="E63" s="33">
        <v>3</v>
      </c>
      <c r="F63" s="33" t="s">
        <v>117</v>
      </c>
      <c r="G63" s="35">
        <v>2620</v>
      </c>
      <c r="H63" s="35">
        <v>14870</v>
      </c>
      <c r="I63" s="35">
        <v>17490</v>
      </c>
    </row>
    <row r="64" spans="1:9" x14ac:dyDescent="0.3">
      <c r="A64" s="32" t="s">
        <v>243</v>
      </c>
      <c r="B64" s="32" t="s">
        <v>244</v>
      </c>
      <c r="C64" s="32" t="s">
        <v>127</v>
      </c>
      <c r="D64" s="32">
        <v>3</v>
      </c>
      <c r="E64" s="32">
        <v>4</v>
      </c>
      <c r="F64" s="32" t="s">
        <v>117</v>
      </c>
      <c r="G64" s="34">
        <v>2620</v>
      </c>
      <c r="H64" s="34">
        <v>14870</v>
      </c>
      <c r="I64" s="34">
        <v>17490</v>
      </c>
    </row>
    <row r="65" spans="1:9" x14ac:dyDescent="0.3">
      <c r="A65" s="33" t="s">
        <v>245</v>
      </c>
      <c r="B65" s="33" t="s">
        <v>246</v>
      </c>
      <c r="C65" s="33" t="s">
        <v>116</v>
      </c>
      <c r="D65" s="33">
        <v>4</v>
      </c>
      <c r="E65" s="33">
        <v>2</v>
      </c>
      <c r="F65" s="33" t="s">
        <v>117</v>
      </c>
      <c r="G65" s="35">
        <v>2620</v>
      </c>
      <c r="H65" s="35">
        <v>14870</v>
      </c>
      <c r="I65" s="35">
        <v>17490</v>
      </c>
    </row>
    <row r="66" spans="1:9" x14ac:dyDescent="0.3">
      <c r="A66" s="32" t="s">
        <v>247</v>
      </c>
      <c r="B66" s="32" t="s">
        <v>248</v>
      </c>
      <c r="C66" s="32" t="s">
        <v>116</v>
      </c>
      <c r="D66" s="32">
        <v>3</v>
      </c>
      <c r="E66" s="32">
        <v>4</v>
      </c>
      <c r="F66" s="32" t="s">
        <v>117</v>
      </c>
      <c r="G66" s="34">
        <v>3520</v>
      </c>
      <c r="H66" s="34">
        <v>19930</v>
      </c>
      <c r="I66" s="34">
        <v>23450</v>
      </c>
    </row>
    <row r="67" spans="1:9" x14ac:dyDescent="0.3">
      <c r="A67" s="33" t="s">
        <v>249</v>
      </c>
      <c r="B67" s="33" t="s">
        <v>250</v>
      </c>
      <c r="C67" s="33" t="s">
        <v>127</v>
      </c>
      <c r="D67" s="33">
        <v>3</v>
      </c>
      <c r="E67" s="33">
        <v>7</v>
      </c>
      <c r="F67" s="33" t="s">
        <v>117</v>
      </c>
      <c r="G67" s="35">
        <v>3520</v>
      </c>
      <c r="H67" s="35">
        <v>19930</v>
      </c>
      <c r="I67" s="35">
        <v>23450</v>
      </c>
    </row>
    <row r="68" spans="1:9" x14ac:dyDescent="0.3">
      <c r="A68" s="32" t="s">
        <v>251</v>
      </c>
      <c r="B68" s="32" t="s">
        <v>252</v>
      </c>
      <c r="C68" s="32" t="s">
        <v>116</v>
      </c>
      <c r="D68" s="32">
        <v>4</v>
      </c>
      <c r="E68" s="32">
        <v>2</v>
      </c>
      <c r="F68" s="32" t="s">
        <v>134</v>
      </c>
      <c r="G68" s="34">
        <v>3520</v>
      </c>
      <c r="H68" s="34">
        <v>19930</v>
      </c>
      <c r="I68" s="34">
        <v>23450</v>
      </c>
    </row>
    <row r="69" spans="1:9" x14ac:dyDescent="0.3">
      <c r="A69" s="33" t="s">
        <v>253</v>
      </c>
      <c r="B69" s="33" t="s">
        <v>254</v>
      </c>
      <c r="C69" s="33" t="s">
        <v>116</v>
      </c>
      <c r="D69" s="33">
        <v>4</v>
      </c>
      <c r="E69" s="33">
        <v>5</v>
      </c>
      <c r="F69" s="33" t="s">
        <v>117</v>
      </c>
      <c r="G69" s="35">
        <v>4440</v>
      </c>
      <c r="H69" s="35">
        <v>25170</v>
      </c>
      <c r="I69" s="35">
        <v>29610</v>
      </c>
    </row>
    <row r="70" spans="1:9" x14ac:dyDescent="0.3">
      <c r="A70" s="32" t="s">
        <v>255</v>
      </c>
      <c r="B70" s="32" t="s">
        <v>256</v>
      </c>
      <c r="C70" s="32" t="s">
        <v>127</v>
      </c>
      <c r="D70" s="32">
        <v>3</v>
      </c>
      <c r="E70" s="32">
        <v>8</v>
      </c>
      <c r="F70" s="32" t="s">
        <v>117</v>
      </c>
      <c r="G70" s="34">
        <v>4440</v>
      </c>
      <c r="H70" s="34">
        <v>25170</v>
      </c>
      <c r="I70" s="34">
        <v>29610</v>
      </c>
    </row>
    <row r="71" spans="1:9" x14ac:dyDescent="0.3">
      <c r="A71" s="27" t="s">
        <v>257</v>
      </c>
      <c r="B71" s="27" t="s">
        <v>258</v>
      </c>
      <c r="C71" s="27" t="s">
        <v>127</v>
      </c>
      <c r="D71" s="27">
        <v>4</v>
      </c>
      <c r="E71" s="27">
        <v>11</v>
      </c>
      <c r="F71" s="27" t="s">
        <v>117</v>
      </c>
      <c r="G71" s="31">
        <v>4440</v>
      </c>
      <c r="H71" s="31">
        <v>25170</v>
      </c>
      <c r="I71" s="31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N33"/>
  <sheetViews>
    <sheetView workbookViewId="0">
      <selection activeCell="M9" sqref="M9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4" x14ac:dyDescent="0.3">
      <c r="A1" t="s">
        <v>2</v>
      </c>
    </row>
    <row r="2" spans="1:14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0" t="s">
        <v>24</v>
      </c>
      <c r="H2" s="40" t="s">
        <v>25</v>
      </c>
      <c r="I2" s="1" t="s">
        <v>26</v>
      </c>
      <c r="J2" s="40" t="s">
        <v>27</v>
      </c>
    </row>
    <row r="3" spans="1:14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54"/>
      <c r="H3" s="21">
        <f>IF( ISBLANK(F3), E3, ROUND(E3/(RIGHT(F3,1)*1), -2))</f>
        <v>47900</v>
      </c>
      <c r="I3" s="11">
        <v>143800</v>
      </c>
      <c r="J3" s="1" t="str" cm="1">
        <f t="array" ref="J3">fn비고(A3,I3)</f>
        <v>143800원 이월</v>
      </c>
    </row>
    <row r="4" spans="1:14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54"/>
      <c r="H4" s="21">
        <f t="shared" ref="H4:H22" si="0">IF( ISBLANK(F4), E4, ROUND(E4/(RIGHT(F4,1)*1), -2))</f>
        <v>174100</v>
      </c>
      <c r="I4" s="11">
        <v>0</v>
      </c>
      <c r="J4" s="1" t="str" cm="1">
        <f t="array" ref="J4">fn비고(A4,I4)</f>
        <v>10월 결제완료</v>
      </c>
    </row>
    <row r="5" spans="1:14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54"/>
      <c r="H5" s="21">
        <f t="shared" si="0"/>
        <v>52900</v>
      </c>
      <c r="I5" s="11">
        <v>0</v>
      </c>
      <c r="J5" s="1" t="str" cm="1">
        <f t="array" ref="J5">fn비고(A5,I5)</f>
        <v>2월 결제완료</v>
      </c>
    </row>
    <row r="6" spans="1:14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54"/>
      <c r="H6" s="21">
        <f t="shared" si="0"/>
        <v>327900</v>
      </c>
      <c r="I6" s="11">
        <v>0</v>
      </c>
      <c r="J6" s="1" t="str" cm="1">
        <f t="array" ref="J6">fn비고(A6,I6)</f>
        <v>3월 결제완료</v>
      </c>
    </row>
    <row r="7" spans="1:14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54"/>
      <c r="H7" s="21">
        <f t="shared" si="0"/>
        <v>16100</v>
      </c>
      <c r="I7" s="11">
        <v>96700</v>
      </c>
      <c r="J7" s="1" t="str" cm="1">
        <f t="array" ref="J7">fn비고(A7,I7)</f>
        <v>96700원 이월</v>
      </c>
    </row>
    <row r="8" spans="1:14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54"/>
      <c r="H8" s="21">
        <f t="shared" si="0"/>
        <v>166600</v>
      </c>
      <c r="I8" s="11">
        <v>0</v>
      </c>
      <c r="J8" s="1" t="str" cm="1">
        <f t="array" ref="J8">fn비고(A8,I8)</f>
        <v>6월 결제완료</v>
      </c>
      <c r="M8" s="55" t="s">
        <v>314</v>
      </c>
      <c r="N8" t="s">
        <v>315</v>
      </c>
    </row>
    <row r="9" spans="1:14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54"/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</row>
    <row r="10" spans="1:14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54"/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</row>
    <row r="11" spans="1:14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54"/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</row>
    <row r="12" spans="1:14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54"/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</row>
    <row r="13" spans="1:14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54"/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</row>
    <row r="14" spans="1:14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54"/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</row>
    <row r="15" spans="1:14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54"/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</row>
    <row r="16" spans="1:14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54"/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54"/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54"/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54"/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54"/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54"/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54"/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47" t="s">
        <v>22</v>
      </c>
      <c r="B25" s="36">
        <v>10000</v>
      </c>
      <c r="C25" s="36">
        <v>100000</v>
      </c>
      <c r="D25" s="36">
        <v>200000</v>
      </c>
      <c r="E25" s="36">
        <v>500000</v>
      </c>
      <c r="G25" s="47" t="s">
        <v>22</v>
      </c>
      <c r="H25" s="47"/>
      <c r="I25" s="40" t="s">
        <v>37</v>
      </c>
    </row>
    <row r="26" spans="1:10" x14ac:dyDescent="0.3">
      <c r="A26" s="47"/>
      <c r="B26" s="37">
        <v>100000</v>
      </c>
      <c r="C26" s="37">
        <v>200000</v>
      </c>
      <c r="D26" s="37">
        <v>500000</v>
      </c>
      <c r="E26" s="39"/>
      <c r="G26" s="36"/>
      <c r="H26" s="39">
        <v>10000</v>
      </c>
      <c r="I26" s="53">
        <f t="array" ref="I26">COUNT(FREQUENCY($E$3:$E$22, $G26) * FREQUENCY($E$3:$E$22,$H26))/COUNT($E$3:$E$22)</f>
        <v>0.1</v>
      </c>
      <c r="J26" s="46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8">
        <v>10000</v>
      </c>
      <c r="H27" s="39">
        <v>100000</v>
      </c>
      <c r="I27" s="53">
        <f t="array" ref="I27">COUNT(FREQUENCY($E$3:$E$22, $G27) * FREQUENCY($E$3:$E$22,$H27))/COUNT($E$3:$E$22)</f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8">
        <v>100000</v>
      </c>
      <c r="H28" s="39">
        <v>300000</v>
      </c>
      <c r="I28" s="53">
        <f t="array" ref="I28">COUNT(FREQUENCY($E$3:$E$22, $G28) * FREQUENCY($E$3:$E$22,$H28))/COUNT($E$3:$E$22)</f>
        <v>0.1</v>
      </c>
    </row>
    <row r="29" spans="1:10" x14ac:dyDescent="0.3">
      <c r="G29" s="38">
        <v>300000</v>
      </c>
      <c r="H29" s="39">
        <v>500000</v>
      </c>
      <c r="I29" s="53">
        <f t="array" ref="I29">COUNT(FREQUENCY($E$3:$E$22, $G29) * FREQUENCY($E$3:$E$22,$H29))/COUNT($E$3:$E$22)</f>
        <v>0.1</v>
      </c>
    </row>
    <row r="30" spans="1:10" x14ac:dyDescent="0.3">
      <c r="A30" t="s">
        <v>259</v>
      </c>
      <c r="G30" s="38">
        <v>500000</v>
      </c>
      <c r="H30" s="39">
        <v>1000000</v>
      </c>
      <c r="I30" s="53">
        <f t="array" ref="I30">COUNT(FREQUENCY($E$3:$E$22, $G30) * FREQUENCY($E$3:$E$22,$H30))/COUNT($E$3:$E$22)</f>
        <v>0.1</v>
      </c>
    </row>
    <row r="31" spans="1:10" x14ac:dyDescent="0.3">
      <c r="A31" s="22" t="s">
        <v>19</v>
      </c>
      <c r="B31" s="40" t="s">
        <v>28</v>
      </c>
      <c r="C31" s="40" t="s">
        <v>31</v>
      </c>
      <c r="D31" s="40" t="s">
        <v>33</v>
      </c>
    </row>
    <row r="32" spans="1:10" x14ac:dyDescent="0.3">
      <c r="A32" s="22" t="s">
        <v>23</v>
      </c>
      <c r="B32" s="1" t="str">
        <f t="array" ref="B32">FIXED(MAX( ($B$3:$B$22=$A32)*($C$3:$C$22=B$31)*$E$3:$E$22),0) &amp; "(총"&amp;COUNTIFS($B$3:$B$22,$A32,$C$3:$C$22,B$31)&amp;"건중)"</f>
        <v>565,400(총2건중)</v>
      </c>
      <c r="C32" s="1" t="str">
        <f t="array" ref="C32">FIXED(MAX( ($B$3:$B$22=$A32)*($C$3:$C$22=C$31)*$E$3:$E$22),0) &amp; "(총"&amp;COUNTIFS($B$3:$B$22,$A32,$C$3:$C$22,C$31)&amp;"건중)"</f>
        <v>563,200(총3건중)</v>
      </c>
      <c r="D32" s="1" t="str">
        <f t="array" ref="D32">FIXED(MAX( ($B$3:$B$22=$A32)*($C$3:$C$22=D$31)*$E$3:$E$22),0) &amp; "(총"&amp;COUNTIFS($B$3:$B$22,$A32,$C$3:$C$22,D$31)&amp;"건중)"</f>
        <v>301,600(총1건중)</v>
      </c>
    </row>
    <row r="33" spans="1:4" x14ac:dyDescent="0.3">
      <c r="A33" s="22" t="s">
        <v>30</v>
      </c>
      <c r="B33" s="1" t="str">
        <f t="array" ref="B33">FIXED(MAX( ($B$3:$B$22=$A33)*($C$3:$C$22=B$31)*$E$3:$E$22),0) &amp; "(총"&amp;COUNTIFS($B$3:$B$22,$A33,$C$3:$C$22,B$31)&amp;"건중)"</f>
        <v>327,900(총4건중)</v>
      </c>
      <c r="C33" s="1" t="str">
        <f t="array" ref="C33">FIXED(MAX( ($B$3:$B$22=$A33)*($C$3:$C$22=C$31)*$E$3:$E$22),0) &amp; "(총"&amp;COUNTIFS($B$3:$B$22,$A33,$C$3:$C$22,C$31)&amp;"건중)"</f>
        <v>494,100(총6건중)</v>
      </c>
      <c r="D33" s="1" t="str">
        <f t="array" ref="D33">FIXED(MAX( ($B$3:$B$22=$A33)*($C$3:$C$22=D$31)*$E$3:$E$22),0) &amp; 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C8" sqref="C8"/>
    </sheetView>
  </sheetViews>
  <sheetFormatPr defaultRowHeight="16.5" x14ac:dyDescent="0.3"/>
  <cols>
    <col min="1" max="1" width="11" bestFit="1" customWidth="1"/>
    <col min="2" max="2" width="8.5" bestFit="1" customWidth="1"/>
    <col min="3" max="4" width="17.375" bestFit="1" customWidth="1"/>
  </cols>
  <sheetData>
    <row r="2" spans="1:4" x14ac:dyDescent="0.3">
      <c r="A2" s="50" t="s">
        <v>109</v>
      </c>
      <c r="B2" t="s">
        <v>305</v>
      </c>
    </row>
    <row r="4" spans="1:4" x14ac:dyDescent="0.3">
      <c r="A4" s="50" t="s">
        <v>108</v>
      </c>
      <c r="B4" s="50" t="s">
        <v>110</v>
      </c>
      <c r="C4" t="s">
        <v>307</v>
      </c>
      <c r="D4" t="s">
        <v>308</v>
      </c>
    </row>
    <row r="5" spans="1:4" x14ac:dyDescent="0.3">
      <c r="A5" t="s">
        <v>116</v>
      </c>
      <c r="C5" s="51">
        <v>5154.0270270270266</v>
      </c>
      <c r="D5" s="51">
        <v>29220.567567567567</v>
      </c>
    </row>
    <row r="6" spans="1:4" x14ac:dyDescent="0.3">
      <c r="B6" t="s">
        <v>309</v>
      </c>
      <c r="C6" s="51">
        <v>4463.04</v>
      </c>
      <c r="D6" s="51">
        <v>25308.560000000001</v>
      </c>
    </row>
    <row r="7" spans="1:4" x14ac:dyDescent="0.3">
      <c r="B7" t="s">
        <v>310</v>
      </c>
      <c r="C7" s="51">
        <v>5700</v>
      </c>
      <c r="D7" s="51">
        <v>32290</v>
      </c>
    </row>
    <row r="8" spans="1:4" x14ac:dyDescent="0.3">
      <c r="B8" t="s">
        <v>311</v>
      </c>
      <c r="C8" s="51">
        <v>6937.875</v>
      </c>
      <c r="D8" s="51">
        <v>39324.625</v>
      </c>
    </row>
    <row r="9" spans="1:4" x14ac:dyDescent="0.3">
      <c r="B9" t="s">
        <v>312</v>
      </c>
      <c r="C9" s="51">
        <v>6520</v>
      </c>
      <c r="D9" s="51">
        <v>36980</v>
      </c>
    </row>
    <row r="10" spans="1:4" x14ac:dyDescent="0.3">
      <c r="A10" t="s">
        <v>127</v>
      </c>
      <c r="C10" s="51">
        <v>5349.757575757576</v>
      </c>
      <c r="D10" s="51">
        <v>30332.969696969696</v>
      </c>
    </row>
    <row r="11" spans="1:4" x14ac:dyDescent="0.3">
      <c r="B11" t="s">
        <v>309</v>
      </c>
      <c r="C11" s="51">
        <v>5281.4</v>
      </c>
      <c r="D11" s="51">
        <v>29945.266666666666</v>
      </c>
    </row>
    <row r="12" spans="1:4" x14ac:dyDescent="0.3">
      <c r="B12" t="s">
        <v>310</v>
      </c>
      <c r="C12" s="51">
        <v>4688.8888888888887</v>
      </c>
      <c r="D12" s="51">
        <v>26588.888888888891</v>
      </c>
    </row>
    <row r="13" spans="1:4" x14ac:dyDescent="0.3">
      <c r="B13" t="s">
        <v>311</v>
      </c>
      <c r="C13" s="51">
        <v>5291.666666666667</v>
      </c>
      <c r="D13" s="51">
        <v>30005</v>
      </c>
    </row>
    <row r="14" spans="1:4" x14ac:dyDescent="0.3">
      <c r="B14" t="s">
        <v>312</v>
      </c>
      <c r="C14" s="51">
        <v>7790.333333333333</v>
      </c>
      <c r="D14" s="51">
        <v>44159.666666666664</v>
      </c>
    </row>
    <row r="15" spans="1:4" x14ac:dyDescent="0.3">
      <c r="A15" t="s">
        <v>306</v>
      </c>
      <c r="C15" s="51">
        <v>5246.3</v>
      </c>
      <c r="D15" s="51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48" t="s">
        <v>16</v>
      </c>
      <c r="G2" s="48"/>
      <c r="H2" s="48"/>
      <c r="I2" s="48"/>
      <c r="J2" s="48"/>
      <c r="K2" s="48"/>
    </row>
    <row r="3" spans="1:11" x14ac:dyDescent="0.3">
      <c r="A3" s="4" t="s">
        <v>16</v>
      </c>
      <c r="B3" s="5">
        <v>111669.45840312674</v>
      </c>
      <c r="E3" s="41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49" t="s">
        <v>17</v>
      </c>
      <c r="E4" s="4">
        <v>1</v>
      </c>
      <c r="F4" s="42">
        <f t="dataTable" ref="F4:K9" dt2D="1" dtr="1" r1="B3" r2="B4"/>
        <v>626850</v>
      </c>
      <c r="G4" s="42">
        <v>752220</v>
      </c>
      <c r="H4" s="42">
        <v>877590</v>
      </c>
      <c r="I4" s="42">
        <v>1002960</v>
      </c>
      <c r="J4" s="42">
        <v>1128330</v>
      </c>
      <c r="K4" s="42">
        <v>1253700</v>
      </c>
    </row>
    <row r="5" spans="1:11" x14ac:dyDescent="0.3">
      <c r="A5" s="4" t="s">
        <v>15</v>
      </c>
      <c r="B5" s="6">
        <v>0.05</v>
      </c>
      <c r="D5" s="49"/>
      <c r="E5" s="7">
        <v>2</v>
      </c>
      <c r="F5" s="42">
        <v>1253700</v>
      </c>
      <c r="G5" s="42">
        <v>1504440</v>
      </c>
      <c r="H5" s="42">
        <v>1755180</v>
      </c>
      <c r="I5" s="42">
        <v>2005920</v>
      </c>
      <c r="J5" s="42">
        <v>2256660</v>
      </c>
      <c r="K5" s="42">
        <v>2507400</v>
      </c>
    </row>
    <row r="6" spans="1:11" x14ac:dyDescent="0.3">
      <c r="A6" s="4" t="s">
        <v>12</v>
      </c>
      <c r="B6" s="6">
        <v>5.0000000000000001E-3</v>
      </c>
      <c r="D6" s="49"/>
      <c r="E6" s="4">
        <v>3</v>
      </c>
      <c r="F6" s="42">
        <v>1880550</v>
      </c>
      <c r="G6" s="42">
        <v>2256660</v>
      </c>
      <c r="H6" s="42">
        <v>2632770</v>
      </c>
      <c r="I6" s="42">
        <v>3008880</v>
      </c>
      <c r="J6" s="42">
        <v>3384990</v>
      </c>
      <c r="K6" s="42">
        <v>3761100</v>
      </c>
    </row>
    <row r="7" spans="1:11" x14ac:dyDescent="0.3">
      <c r="A7" s="4" t="s">
        <v>13</v>
      </c>
      <c r="B7" s="5">
        <f>B3*B4*12*(1+B5)</f>
        <v>4221105.5276381914</v>
      </c>
      <c r="D7" s="49"/>
      <c r="E7" s="7">
        <v>4</v>
      </c>
      <c r="F7" s="42">
        <v>2507400</v>
      </c>
      <c r="G7" s="42">
        <v>3008880</v>
      </c>
      <c r="H7" s="42">
        <v>3510360</v>
      </c>
      <c r="I7" s="42">
        <v>4011840</v>
      </c>
      <c r="J7" s="42">
        <v>4513320</v>
      </c>
      <c r="K7" s="42">
        <v>5014800</v>
      </c>
    </row>
    <row r="8" spans="1:11" x14ac:dyDescent="0.3">
      <c r="A8" s="4" t="s">
        <v>14</v>
      </c>
      <c r="B8" s="5">
        <f>B7*(1-B6)</f>
        <v>4200000</v>
      </c>
      <c r="D8" s="49"/>
      <c r="E8" s="4">
        <v>5</v>
      </c>
      <c r="F8" s="42">
        <v>3134250</v>
      </c>
      <c r="G8" s="42">
        <v>3761100</v>
      </c>
      <c r="H8" s="42">
        <v>4387950</v>
      </c>
      <c r="I8" s="42">
        <v>5014800</v>
      </c>
      <c r="J8" s="42">
        <v>5641650</v>
      </c>
      <c r="K8" s="42">
        <v>6268500</v>
      </c>
    </row>
    <row r="9" spans="1:11" x14ac:dyDescent="0.3">
      <c r="D9" s="49"/>
      <c r="E9" s="7">
        <v>6</v>
      </c>
      <c r="F9" s="42">
        <v>3761100</v>
      </c>
      <c r="G9" s="42">
        <v>4513320</v>
      </c>
      <c r="H9" s="42">
        <v>5265540</v>
      </c>
      <c r="I9" s="42">
        <v>6017760</v>
      </c>
      <c r="J9" s="42">
        <v>6769980</v>
      </c>
      <c r="K9" s="42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H4" sqref="H4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3" t="s">
        <v>260</v>
      </c>
      <c r="B2" s="43" t="s">
        <v>3</v>
      </c>
      <c r="C2" s="43" t="s">
        <v>261</v>
      </c>
      <c r="D2" s="43" t="s">
        <v>68</v>
      </c>
      <c r="E2" s="43" t="s">
        <v>69</v>
      </c>
    </row>
    <row r="3" spans="1:5" x14ac:dyDescent="0.3">
      <c r="A3" s="44">
        <v>221001</v>
      </c>
      <c r="B3" s="44" t="s">
        <v>262</v>
      </c>
      <c r="C3" s="44" t="s">
        <v>263</v>
      </c>
      <c r="D3" s="44" t="s">
        <v>264</v>
      </c>
      <c r="E3" s="52">
        <v>1</v>
      </c>
    </row>
    <row r="4" spans="1:5" x14ac:dyDescent="0.3">
      <c r="A4" s="44">
        <v>221002</v>
      </c>
      <c r="B4" s="44" t="s">
        <v>265</v>
      </c>
      <c r="C4" s="44" t="s">
        <v>263</v>
      </c>
      <c r="D4" s="44" t="s">
        <v>264</v>
      </c>
      <c r="E4" s="52">
        <v>2</v>
      </c>
    </row>
    <row r="5" spans="1:5" x14ac:dyDescent="0.3">
      <c r="A5" s="44">
        <v>221003</v>
      </c>
      <c r="B5" s="44" t="s">
        <v>266</v>
      </c>
      <c r="C5" s="44" t="s">
        <v>267</v>
      </c>
      <c r="D5" s="44" t="s">
        <v>268</v>
      </c>
      <c r="E5" s="52">
        <v>0</v>
      </c>
    </row>
    <row r="6" spans="1:5" x14ac:dyDescent="0.3">
      <c r="A6" s="44">
        <v>221004</v>
      </c>
      <c r="B6" s="44" t="s">
        <v>269</v>
      </c>
      <c r="C6" s="44" t="s">
        <v>267</v>
      </c>
      <c r="D6" s="44" t="s">
        <v>264</v>
      </c>
      <c r="E6" s="52">
        <v>2</v>
      </c>
    </row>
    <row r="7" spans="1:5" x14ac:dyDescent="0.3">
      <c r="A7" s="44">
        <v>221005</v>
      </c>
      <c r="B7" s="44" t="s">
        <v>270</v>
      </c>
      <c r="C7" s="44" t="s">
        <v>263</v>
      </c>
      <c r="D7" s="44" t="s">
        <v>271</v>
      </c>
      <c r="E7" s="52">
        <v>0</v>
      </c>
    </row>
    <row r="8" spans="1:5" x14ac:dyDescent="0.3">
      <c r="A8" s="44">
        <v>221006</v>
      </c>
      <c r="B8" s="44" t="s">
        <v>272</v>
      </c>
      <c r="C8" s="44" t="s">
        <v>263</v>
      </c>
      <c r="D8" s="44" t="s">
        <v>271</v>
      </c>
      <c r="E8" s="52">
        <v>1</v>
      </c>
    </row>
    <row r="9" spans="1:5" x14ac:dyDescent="0.3">
      <c r="A9" s="44">
        <v>221007</v>
      </c>
      <c r="B9" s="44" t="s">
        <v>273</v>
      </c>
      <c r="C9" s="44" t="s">
        <v>274</v>
      </c>
      <c r="D9" s="44" t="s">
        <v>268</v>
      </c>
      <c r="E9" s="52" t="s">
        <v>291</v>
      </c>
    </row>
    <row r="10" spans="1:5" x14ac:dyDescent="0.3">
      <c r="A10" s="44">
        <v>221008</v>
      </c>
      <c r="B10" s="44" t="s">
        <v>275</v>
      </c>
      <c r="C10" s="44" t="s">
        <v>267</v>
      </c>
      <c r="D10" s="44" t="s">
        <v>268</v>
      </c>
      <c r="E10" s="52">
        <v>1</v>
      </c>
    </row>
    <row r="11" spans="1:5" x14ac:dyDescent="0.3">
      <c r="A11" s="44">
        <v>221009</v>
      </c>
      <c r="B11" s="44" t="s">
        <v>276</v>
      </c>
      <c r="C11" s="44" t="s">
        <v>274</v>
      </c>
      <c r="D11" s="44" t="s">
        <v>264</v>
      </c>
      <c r="E11" s="52">
        <v>2</v>
      </c>
    </row>
    <row r="12" spans="1:5" x14ac:dyDescent="0.3">
      <c r="A12" s="44">
        <v>221010</v>
      </c>
      <c r="B12" s="44" t="s">
        <v>277</v>
      </c>
      <c r="C12" s="44" t="s">
        <v>263</v>
      </c>
      <c r="D12" s="44" t="s">
        <v>268</v>
      </c>
      <c r="E12" s="52">
        <v>0</v>
      </c>
    </row>
    <row r="13" spans="1:5" x14ac:dyDescent="0.3">
      <c r="A13" s="44">
        <v>221011</v>
      </c>
      <c r="B13" s="44" t="s">
        <v>278</v>
      </c>
      <c r="C13" s="44" t="s">
        <v>274</v>
      </c>
      <c r="D13" s="44" t="s">
        <v>279</v>
      </c>
      <c r="E13" s="52">
        <v>1</v>
      </c>
    </row>
    <row r="14" spans="1:5" x14ac:dyDescent="0.3">
      <c r="A14" s="44">
        <v>221012</v>
      </c>
      <c r="B14" s="44" t="s">
        <v>280</v>
      </c>
      <c r="C14" s="44" t="s">
        <v>274</v>
      </c>
      <c r="D14" s="44" t="s">
        <v>271</v>
      </c>
      <c r="E14" s="52">
        <v>1</v>
      </c>
    </row>
    <row r="15" spans="1:5" x14ac:dyDescent="0.3">
      <c r="A15" s="44">
        <v>221013</v>
      </c>
      <c r="B15" s="44" t="s">
        <v>281</v>
      </c>
      <c r="C15" s="44" t="s">
        <v>267</v>
      </c>
      <c r="D15" s="44" t="s">
        <v>279</v>
      </c>
      <c r="E15" s="52">
        <v>2</v>
      </c>
    </row>
    <row r="16" spans="1:5" x14ac:dyDescent="0.3">
      <c r="A16" s="44">
        <v>221014</v>
      </c>
      <c r="B16" s="44" t="s">
        <v>282</v>
      </c>
      <c r="C16" s="44" t="s">
        <v>263</v>
      </c>
      <c r="D16" s="44" t="s">
        <v>268</v>
      </c>
      <c r="E16" s="52">
        <v>1</v>
      </c>
    </row>
    <row r="17" spans="1:5" x14ac:dyDescent="0.3">
      <c r="A17" s="44">
        <v>221015</v>
      </c>
      <c r="B17" s="44" t="s">
        <v>283</v>
      </c>
      <c r="C17" s="44" t="s">
        <v>263</v>
      </c>
      <c r="D17" s="44" t="s">
        <v>264</v>
      </c>
      <c r="E17" s="52">
        <v>1</v>
      </c>
    </row>
    <row r="18" spans="1:5" x14ac:dyDescent="0.3">
      <c r="A18" s="44">
        <v>221016</v>
      </c>
      <c r="B18" s="44" t="s">
        <v>284</v>
      </c>
      <c r="C18" s="44" t="s">
        <v>274</v>
      </c>
      <c r="D18" s="44" t="s">
        <v>271</v>
      </c>
      <c r="E18" s="52">
        <v>2</v>
      </c>
    </row>
    <row r="19" spans="1:5" x14ac:dyDescent="0.3">
      <c r="A19" s="44">
        <v>221017</v>
      </c>
      <c r="B19" s="44" t="s">
        <v>285</v>
      </c>
      <c r="C19" s="44" t="s">
        <v>267</v>
      </c>
      <c r="D19" s="44" t="s">
        <v>279</v>
      </c>
      <c r="E19" s="52" t="s">
        <v>292</v>
      </c>
    </row>
    <row r="20" spans="1:5" x14ac:dyDescent="0.3">
      <c r="A20" s="44">
        <v>221018</v>
      </c>
      <c r="B20" s="44" t="s">
        <v>286</v>
      </c>
      <c r="C20" s="44" t="s">
        <v>263</v>
      </c>
      <c r="D20" s="44" t="s">
        <v>268</v>
      </c>
      <c r="E20" s="52">
        <v>0</v>
      </c>
    </row>
    <row r="21" spans="1:5" x14ac:dyDescent="0.3">
      <c r="A21" s="44">
        <v>231019</v>
      </c>
      <c r="B21" s="44" t="s">
        <v>287</v>
      </c>
      <c r="C21" s="44" t="s">
        <v>274</v>
      </c>
      <c r="D21" s="44" t="s">
        <v>268</v>
      </c>
      <c r="E21" s="52">
        <v>2</v>
      </c>
    </row>
    <row r="22" spans="1:5" x14ac:dyDescent="0.3">
      <c r="A22" s="44">
        <v>231020</v>
      </c>
      <c r="B22" s="44" t="s">
        <v>288</v>
      </c>
      <c r="C22" s="44" t="s">
        <v>267</v>
      </c>
      <c r="D22" s="44" t="s">
        <v>264</v>
      </c>
      <c r="E22" s="52">
        <v>0</v>
      </c>
    </row>
    <row r="23" spans="1:5" x14ac:dyDescent="0.3">
      <c r="A23" s="44">
        <v>231021</v>
      </c>
      <c r="B23" s="44" t="s">
        <v>289</v>
      </c>
      <c r="C23" s="44" t="s">
        <v>263</v>
      </c>
      <c r="D23" s="44" t="s">
        <v>264</v>
      </c>
      <c r="E23" s="52">
        <v>1</v>
      </c>
    </row>
    <row r="24" spans="1:5" x14ac:dyDescent="0.3">
      <c r="A24" s="44">
        <v>231022</v>
      </c>
      <c r="B24" s="44" t="s">
        <v>290</v>
      </c>
      <c r="C24" s="44" t="s">
        <v>274</v>
      </c>
      <c r="D24" s="44" t="s">
        <v>279</v>
      </c>
      <c r="E24" s="52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F30" sqref="F30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A7" sqref="A7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5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5">
        <v>27000000</v>
      </c>
    </row>
    <row r="5" spans="1:8" x14ac:dyDescent="0.3">
      <c r="A5" s="1" t="s">
        <v>313</v>
      </c>
      <c r="B5" s="1" t="s">
        <v>299</v>
      </c>
      <c r="C5" s="21">
        <v>35100000</v>
      </c>
      <c r="D5" s="21">
        <v>1053000</v>
      </c>
      <c r="E5" s="21">
        <v>36153000</v>
      </c>
      <c r="G5" s="1" t="s">
        <v>295</v>
      </c>
      <c r="H5" s="45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5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5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5">
        <v>45000000</v>
      </c>
    </row>
    <row r="9" spans="1:8" x14ac:dyDescent="0.3">
      <c r="A9" s="2"/>
      <c r="B9" s="2"/>
      <c r="C9" s="45"/>
      <c r="D9" s="45"/>
      <c r="E9" s="45"/>
    </row>
    <row r="10" spans="1:8" x14ac:dyDescent="0.3">
      <c r="A10" s="2"/>
      <c r="B10" s="2"/>
      <c r="C10" s="45"/>
      <c r="D10" s="45"/>
      <c r="E10" s="45"/>
    </row>
    <row r="11" spans="1:8" x14ac:dyDescent="0.3">
      <c r="A11" s="2"/>
      <c r="B11" s="2"/>
      <c r="C11" s="45"/>
      <c r="D11" s="45"/>
      <c r="E11" s="45"/>
    </row>
    <row r="12" spans="1:8" x14ac:dyDescent="0.3">
      <c r="A12" s="2"/>
      <c r="B12" s="2"/>
      <c r="C12" s="45"/>
      <c r="D12" s="45"/>
      <c r="E12" s="45"/>
    </row>
    <row r="13" spans="1:8" x14ac:dyDescent="0.3">
      <c r="A13" s="2"/>
      <c r="B13" s="2"/>
      <c r="C13" s="45"/>
      <c r="D13" s="45"/>
      <c r="E13" s="45"/>
    </row>
    <row r="14" spans="1:8" x14ac:dyDescent="0.3">
      <c r="A14" s="2"/>
      <c r="B14" s="2"/>
      <c r="C14" s="45"/>
      <c r="D14" s="45"/>
      <c r="E14" s="45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Eunseon Park</cp:lastModifiedBy>
  <cp:lastPrinted>2024-09-03T01:18:45Z</cp:lastPrinted>
  <dcterms:created xsi:type="dcterms:W3CDTF">2023-01-31T07:13:44Z</dcterms:created>
  <dcterms:modified xsi:type="dcterms:W3CDTF">2024-09-03T02:04:36Z</dcterms:modified>
</cp:coreProperties>
</file>