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pc\Desktop\이은규 컴활 1급 실기자료\1급실기 기본서_길벗컴활1급 - 문제풀이용\03 최신기출문제\03 23년상시03\"/>
    </mc:Choice>
  </mc:AlternateContent>
  <xr:revisionPtr revIDLastSave="0" documentId="13_ncr:1_{C4629632-0421-43E7-95C0-7B8E2FD42B89}" xr6:coauthVersionLast="47" xr6:coauthVersionMax="47" xr10:uidLastSave="{00000000-0000-0000-0000-000000000000}"/>
  <bookViews>
    <workbookView xWindow="0" yWindow="0" windowWidth="14400" windowHeight="17400" tabRatio="776" firstSheet="3" activeTab="7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4" l="1"/>
  <c r="B7" i="8"/>
  <c r="E3" i="8" s="1"/>
  <c r="J4" i="10" a="1"/>
  <c r="J12" i="10" a="1"/>
  <c r="J20" i="10" a="1"/>
  <c r="J13" i="10" a="1"/>
  <c r="J5" i="10" a="1"/>
  <c r="J6" i="10" a="1"/>
  <c r="J14" i="10" a="1"/>
  <c r="J7" i="10" a="1"/>
  <c r="J15" i="10" a="1"/>
  <c r="J17" i="10" a="1"/>
  <c r="J8" i="10" a="1"/>
  <c r="J16" i="10" a="1"/>
  <c r="J9" i="10" a="1"/>
  <c r="J19" i="10" a="1"/>
  <c r="J3" i="10" a="1"/>
  <c r="J22" i="10" a="1"/>
  <c r="J10" i="10" a="1"/>
  <c r="J18" i="10" a="1"/>
  <c r="J11" i="10" a="1"/>
  <c r="J21" i="10" a="1"/>
  <c r="J22" i="10" l="1"/>
  <c r="J17" i="10"/>
  <c r="J5" i="10"/>
  <c r="J21" i="10"/>
  <c r="J19" i="10"/>
  <c r="J15" i="10"/>
  <c r="J13" i="10"/>
  <c r="J11" i="10"/>
  <c r="J9" i="10"/>
  <c r="J7" i="10"/>
  <c r="J20" i="10"/>
  <c r="J18" i="10"/>
  <c r="J16" i="10"/>
  <c r="J14" i="10"/>
  <c r="J12" i="10"/>
  <c r="J10" i="10"/>
  <c r="J8" i="10"/>
  <c r="J6" i="10"/>
  <c r="J4" i="10"/>
  <c r="J3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4468B736-6071-495E-9D51-15B78E4005B0}" sourceFile="C:\Users\pc\Desktop\이은규 컴활 1급 실기자료\1급실기 기본서_길벗컴활1급 - 문제풀이용\03 최신기출문제\03 23년상시03\환자관리현황.accdb" keepAlive="1" name="환자관리현황" type="5" refreshedVersion="8" background="1">
    <dbPr connection="Provider=Microsoft.ACE.OLEDB.12.0;User ID=Admin;Data Source=C:\Users\pc\Desktop\이은규 컴활 1급 실기자료\1급실기 기본서_길벗컴활1급 - 문제풀이용\03 최신기출문제\03 23년상시03\환자관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환자별부담금" commandType="3"/>
  </connection>
  <connection id="3" xr16:uid="{D2F9BEEF-129E-4877-BB0D-0C59FFB3E9DD}" sourceFile="C:\Users\pc\Desktop\이은규 컴활 1급 실기자료\1급실기 기본서_길벗컴활1급 - 문제풀이용\03 최신기출문제\03 23년상시03\환자관리현황.accdb" keepAlive="1" name="환자관리현황1" type="5" refreshedVersion="8" background="1">
    <dbPr connection="Provider=Microsoft.ACE.OLEDB.12.0;User ID=Admin;Data Source=C:\Users\pc\Desktop\이은규 컴활 1급 실기자료\1급실기 기본서_길벗컴활1급 - 문제풀이용\03 최신기출문제\03 23년상시03\환자관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환자별부담금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<sst xmlns="http://schemas.openxmlformats.org/spreadsheetml/2006/main" count="606" uniqueCount="314">
  <si>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</si>
  <si>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</si>
  <si>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</si>
  <si>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</si>
  <si>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</si>
  <si>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</si>
  <si>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</si>
  <si>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</si>
  <si>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</si>
  <si>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</si>
  <si>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</si>
  <si>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</si>
  <si>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</si>
  <si>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</si>
  <si>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</si>
  <si>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</si>
  <si>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</si>
  <si>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</si>
  <si>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</si>
  <si>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</si>
  <si>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</si>
  <si>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</si>
  <si>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</si>
  <si>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</si>
  <si>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</si>
  <si>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</si>
  <si>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</si>
  <si>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</si>
  <si>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</si>
  <si>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</si>
  <si>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</si>
  <si>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</si>
  <si>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</si>
  <si>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</si>
  <si>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</si>
  <si>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</si>
  <si>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</si>
  <si>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</si>
  <si>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</si>
  <si>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</si>
  <si>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</si>
  <si>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</si>
  <si>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</si>
  <si>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</si>
  <si>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</si>
  <si>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</si>
  <si>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</si>
  <si>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</si>
  <si>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</si>
  <si>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</si>
  <si>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</si>
  <si>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</si>
  <si>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</si>
  <si>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</si>
  <si>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</si>
  <si>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</si>
  <si>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</si>
  <si>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</si>
  <si>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</si>
  <si>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</si>
  <si>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</si>
  <si>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</si>
  <si>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</si>
  <si>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</si>
  <si>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</si>
  <si>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</si>
  <si>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</si>
  <si>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</si>
  <si>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</si>
  <si>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</si>
  <si>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</si>
  <si>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</si>
  <si>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</si>
  <si>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</si>
  <si>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</si>
  <si>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</si>
  <si>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</si>
  <si>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</si>
  <si>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</si>
  <si>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</si>
  <si>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</si>
  <si>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</si>
  <si>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</si>
  <si>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</si>
  <si>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</si>
  <si>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</si>
  <si>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</si>
  <si>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</si>
  <si>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</si>
  <si>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</si>
  <si>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</si>
  <si>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</si>
  <si>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</si>
  <si>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</si>
  <si>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</si>
  <si>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</si>
  <si>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</si>
  <si>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</si>
  <si>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</si>
  <si>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</si>
  <si>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</si>
  <si>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</si>
  <si>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</si>
  <si>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</si>
  <si>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</si>
  <si>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</si>
  <si>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</si>
  <si>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</si>
  <si>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</si>
  <si>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</si>
  <si>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</si>
  <si>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</si>
  <si>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</si>
  <si>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</si>
  <si>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</si>
  <si>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</si>
  <si>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</si>
  <si>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</si>
  <si>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</si>
  <si>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</si>
  <si>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</si>
  <si>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</si>
  <si>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</si>
  <si>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</si>
  <si>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</si>
  <si>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</si>
  <si>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</si>
  <si>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</si>
  <si>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</si>
  <si>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</si>
  <si>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</si>
  <si>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</si>
  <si>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</si>
  <si>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</si>
  <si>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</si>
  <si>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</si>
  <si>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</si>
  <si>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</si>
  <si>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</si>
  <si>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</si>
  <si>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</si>
  <si>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</si>
  <si>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</si>
  <si>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</si>
  <si>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</si>
  <si>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</si>
  <si>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</si>
  <si>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</si>
  <si>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</si>
  <si>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</si>
  <si>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</si>
  <si>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</si>
  <si>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</si>
  <si>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</si>
  <si>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</si>
  <si>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</si>
  <si>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</si>
  <si>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</si>
  <si>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</si>
  <si>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</si>
  <si>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</si>
  <si>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</si>
  <si>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</si>
  <si>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</si>
  <si>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</si>
  <si>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</si>
  <si>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</si>
  <si>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</si>
  <si>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</si>
  <si>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</si>
  <si>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</si>
  <si>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</si>
  <si>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</si>
  <si>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</si>
  <si>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</si>
  <si>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</si>
  <si>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</si>
  <si>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</si>
  <si>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</si>
  <si>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</si>
  <si>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</si>
  <si>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</si>
  <si>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</si>
  <si>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</si>
  <si>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</si>
  <si>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</si>
  <si>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</si>
  <si>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</si>
  <si>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</si>
  <si>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</si>
  <si>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</si>
  <si>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</si>
  <si>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</si>
  <si>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</si>
  <si>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</si>
  <si>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</si>
  <si>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</si>
  <si>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</si>
  <si>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</si>
  <si>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</si>
  <si>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</si>
  <si>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</si>
  <si>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</si>
  <si>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</si>
  <si>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</si>
  <si>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</si>
  <si>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</si>
  <si>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</si>
  <si>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</si>
  <si>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</si>
  <si>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</si>
  <si>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</si>
  <si>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</si>
  <si>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</si>
  <si>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</si>
  <si>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</si>
  <si>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</si>
  <si>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</si>
  <si>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</si>
  <si>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</si>
  <si>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</si>
  <si>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</si>
  <si>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</si>
  <si>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</si>
  <si>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</si>
  <si>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</si>
  <si>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</si>
  <si>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</si>
  <si>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</si>
  <si>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</si>
  <si>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</si>
  <si>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</si>
  <si>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</si>
  <si>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</si>
  <si>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</si>
  <si>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</si>
  <si>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</si>
  <si>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</si>
  <si>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</si>
  <si>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</si>
  <si>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</si>
  <si>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</si>
  <si>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</si>
  <si>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</si>
  <si>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</si>
  <si>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</si>
  <si>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</si>
  <si>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</si>
  <si>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</si>
  <si>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</si>
  <si>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</si>
  <si>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</si>
  <si>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</si>
  <si>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</si>
  <si>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</si>
  <si>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</si>
  <si>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</si>
  <si>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</si>
  <si>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</si>
  <si>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</si>
  <si>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</si>
  <si>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</si>
  <si>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</si>
  <si>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</si>
  <si>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</si>
  <si>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</si>
  <si>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</si>
  <si>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</si>
  <si>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</si>
  <si>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</si>
  <si>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</si>
  <si>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</si>
  <si>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</si>
  <si>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</si>
  <si>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</si>
  <si>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</si>
  <si>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</si>
  <si>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</si>
  <si>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</si>
  <si>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</si>
  <si>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</si>
  <si>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</si>
  <si>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</si>
  <si>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</si>
  <si>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</si>
  <si>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</si>
  <si>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</si>
  <si>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</si>
  <si>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</si>
  <si>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</si>
  <si>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</si>
  <si>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</si>
  <si>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</si>
  <si>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</si>
  <si>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</si>
  <si>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</si>
  <si>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</si>
  <si>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</si>
  <si>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</si>
  <si>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</si>
  <si>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</si>
  <si>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</si>
  <si>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</si>
  <si>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</si>
  <si>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</si>
  <si>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총합계</t>
  </si>
  <si>
    <t>(모두)</t>
  </si>
  <si>
    <t>평균 : 본인부담금</t>
  </si>
  <si>
    <t>평균 : 공단부담금</t>
  </si>
  <si>
    <t>1-5</t>
  </si>
  <si>
    <t>6-10</t>
  </si>
  <si>
    <t>11-15</t>
  </si>
  <si>
    <t>16-20</t>
  </si>
  <si>
    <t>[=1]"완료";[빨강][=0]"미신청";"";""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</si>
</sst>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  <numFmt numFmtId="185" formatCode="[=1]&quot;완료&quot;;[Red][=0]&quot;미신청&quot;;&quot; 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185" fontId="7" fillId="0" borderId="1" xfId="4" applyNumberFormat="1" applyFont="1" applyBorder="1" applyAlignment="1">
      <alignment horizontal="center" wrapText="1"/>
    </xf>
    <xf numFmtId="0" fontId="0" fillId="0" borderId="0" xfId="0" quotePrefix="1">
      <alignment vertical="center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91-4748-A560-C80703C90B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</xdr:row>
      <xdr:rowOff>0</xdr:rowOff>
    </xdr:from>
    <xdr:to>
      <xdr:col>6</xdr:col>
      <xdr:colOff>895350</xdr:colOff>
      <xdr:row>3</xdr:row>
      <xdr:rowOff>9525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AE558B74-4B53-31A8-839F-85D49F9F96DD}"/>
            </a:ext>
          </a:extLst>
        </xdr:cNvPr>
        <xdr:cNvSpPr/>
      </xdr:nvSpPr>
      <xdr:spPr>
        <a:xfrm>
          <a:off x="3619500" y="209550"/>
          <a:ext cx="885825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9525</xdr:colOff>
      <xdr:row>3</xdr:row>
      <xdr:rowOff>1</xdr:rowOff>
    </xdr:from>
    <xdr:to>
      <xdr:col>7</xdr:col>
      <xdr:colOff>0</xdr:colOff>
      <xdr:row>4</xdr:row>
      <xdr:rowOff>190501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585FA58A-51CA-18FA-4525-266D782F793E}"/>
            </a:ext>
          </a:extLst>
        </xdr:cNvPr>
        <xdr:cNvSpPr/>
      </xdr:nvSpPr>
      <xdr:spPr>
        <a:xfrm>
          <a:off x="3619500" y="628651"/>
          <a:ext cx="895350" cy="4000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0</xdr:row>
          <xdr:rowOff>57150</xdr:rowOff>
        </xdr:from>
        <xdr:to>
          <xdr:col>4</xdr:col>
          <xdr:colOff>695325</xdr:colOff>
          <xdr:row>0</xdr:row>
          <xdr:rowOff>428625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541.871780555557" backgroundQuery="1" createdVersion="8" refreshedVersion="8" minRefreshableVersion="3" recordCount="70" xr:uid="{1F1F3222-206D-4B3D-9BE7-389B46A4123E}">
  <cacheSource type="external" connectionId="3"/>
  <cacheFields count="9">
    <cacheField name="환자코드" numFmtId="0">
      <sharedItems/>
    </cacheField>
    <cacheField name="환자명" numFmtId="0">
      <sharedItems/>
    </cacheField>
    <cacheField name="성별" numFmtId="0">
      <sharedItems count="2">
        <s v="남"/>
        <s v="여"/>
      </sharedItems>
    </cacheField>
    <cacheField name="수급자등급" numFmtId="0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4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구분" numFmtId="0">
      <sharedItems count="3">
        <s v="일반"/>
        <s v="심야"/>
        <s v="휴일"/>
      </sharedItems>
    </cacheField>
    <cacheField name="본인부담금" numFmtId="0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  <cacheField name="부담금합계" numFmtId="0">
      <sharedItems containsSemiMixedTypes="0" containsString="0" containsNumber="1" containsInteger="1" minValue="11390" maxValue="72540" count="21">
        <n v="31760"/>
        <n v="33650"/>
        <n v="37200"/>
        <n v="40470"/>
        <n v="43500"/>
        <n v="44900"/>
        <n v="41590"/>
        <n v="38410"/>
        <n v="37390"/>
        <n v="25990"/>
        <n v="24060"/>
        <n v="39850"/>
        <n v="22210"/>
        <n v="21200"/>
        <n v="47940"/>
        <n v="40840"/>
        <n v="72540"/>
        <n v="11390"/>
        <n v="17490"/>
        <n v="23450"/>
        <n v="296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s v="A1-1234"/>
    <s v="이명업"/>
    <x v="0"/>
    <x v="0"/>
    <x v="0"/>
    <x v="0"/>
    <x v="0"/>
    <x v="0"/>
    <x v="0"/>
  </r>
  <r>
    <s v="A4-5215"/>
    <s v="한영진"/>
    <x v="0"/>
    <x v="1"/>
    <x v="1"/>
    <x v="0"/>
    <x v="0"/>
    <x v="0"/>
    <x v="0"/>
  </r>
  <r>
    <s v="B4-1111"/>
    <s v="이오해"/>
    <x v="0"/>
    <x v="1"/>
    <x v="2"/>
    <x v="1"/>
    <x v="0"/>
    <x v="0"/>
    <x v="0"/>
  </r>
  <r>
    <s v="C4-9012"/>
    <s v="김연진"/>
    <x v="0"/>
    <x v="1"/>
    <x v="3"/>
    <x v="1"/>
    <x v="0"/>
    <x v="0"/>
    <x v="0"/>
  </r>
  <r>
    <s v="A1-1422"/>
    <s v="박조희"/>
    <x v="1"/>
    <x v="0"/>
    <x v="4"/>
    <x v="1"/>
    <x v="1"/>
    <x v="1"/>
    <x v="1"/>
  </r>
  <r>
    <s v="A4-5875"/>
    <s v="송민철"/>
    <x v="0"/>
    <x v="1"/>
    <x v="5"/>
    <x v="0"/>
    <x v="1"/>
    <x v="1"/>
    <x v="1"/>
  </r>
  <r>
    <s v="B4-7685"/>
    <s v="봉신진"/>
    <x v="0"/>
    <x v="1"/>
    <x v="1"/>
    <x v="0"/>
    <x v="1"/>
    <x v="1"/>
    <x v="1"/>
  </r>
  <r>
    <s v="C5-0009"/>
    <s v="김희전"/>
    <x v="0"/>
    <x v="2"/>
    <x v="3"/>
    <x v="2"/>
    <x v="1"/>
    <x v="1"/>
    <x v="1"/>
  </r>
  <r>
    <s v="A1-2341"/>
    <s v="유순미"/>
    <x v="1"/>
    <x v="0"/>
    <x v="6"/>
    <x v="2"/>
    <x v="2"/>
    <x v="2"/>
    <x v="2"/>
  </r>
  <r>
    <s v="A4-7888"/>
    <s v="이진유"/>
    <x v="1"/>
    <x v="1"/>
    <x v="7"/>
    <x v="0"/>
    <x v="2"/>
    <x v="2"/>
    <x v="2"/>
  </r>
  <r>
    <s v="B4-7894"/>
    <s v="박교원"/>
    <x v="0"/>
    <x v="1"/>
    <x v="3"/>
    <x v="2"/>
    <x v="2"/>
    <x v="2"/>
    <x v="2"/>
  </r>
  <r>
    <s v="C5-0054"/>
    <s v="오정해"/>
    <x v="1"/>
    <x v="2"/>
    <x v="8"/>
    <x v="0"/>
    <x v="2"/>
    <x v="2"/>
    <x v="2"/>
  </r>
  <r>
    <s v="A1-4555"/>
    <s v="천오동"/>
    <x v="0"/>
    <x v="0"/>
    <x v="9"/>
    <x v="0"/>
    <x v="3"/>
    <x v="3"/>
    <x v="3"/>
  </r>
  <r>
    <s v="A4-8486"/>
    <s v="김봉진"/>
    <x v="0"/>
    <x v="1"/>
    <x v="10"/>
    <x v="0"/>
    <x v="3"/>
    <x v="3"/>
    <x v="3"/>
  </r>
  <r>
    <s v="B5-1111"/>
    <s v="진천생"/>
    <x v="1"/>
    <x v="2"/>
    <x v="10"/>
    <x v="0"/>
    <x v="3"/>
    <x v="3"/>
    <x v="3"/>
  </r>
  <r>
    <s v="C5-1544"/>
    <s v="천선동"/>
    <x v="0"/>
    <x v="2"/>
    <x v="9"/>
    <x v="0"/>
    <x v="3"/>
    <x v="3"/>
    <x v="3"/>
  </r>
  <r>
    <s v="A1-5214"/>
    <s v="최강국"/>
    <x v="0"/>
    <x v="0"/>
    <x v="1"/>
    <x v="0"/>
    <x v="4"/>
    <x v="4"/>
    <x v="4"/>
  </r>
  <r>
    <s v="A5-4512"/>
    <s v="김하진"/>
    <x v="0"/>
    <x v="2"/>
    <x v="11"/>
    <x v="0"/>
    <x v="4"/>
    <x v="4"/>
    <x v="4"/>
  </r>
  <r>
    <s v="B5-2548"/>
    <s v="이만해"/>
    <x v="0"/>
    <x v="2"/>
    <x v="12"/>
    <x v="0"/>
    <x v="4"/>
    <x v="4"/>
    <x v="4"/>
  </r>
  <r>
    <s v="C5-5214"/>
    <s v="장민규"/>
    <x v="0"/>
    <x v="2"/>
    <x v="13"/>
    <x v="0"/>
    <x v="4"/>
    <x v="4"/>
    <x v="4"/>
  </r>
  <r>
    <s v="A1-5869"/>
    <s v="김태희"/>
    <x v="1"/>
    <x v="0"/>
    <x v="2"/>
    <x v="1"/>
    <x v="5"/>
    <x v="5"/>
    <x v="5"/>
  </r>
  <r>
    <s v="A5-5247"/>
    <s v="박혜리"/>
    <x v="1"/>
    <x v="2"/>
    <x v="14"/>
    <x v="0"/>
    <x v="5"/>
    <x v="5"/>
    <x v="5"/>
  </r>
  <r>
    <s v="B5-8976"/>
    <s v="이해미"/>
    <x v="1"/>
    <x v="2"/>
    <x v="6"/>
    <x v="0"/>
    <x v="5"/>
    <x v="5"/>
    <x v="5"/>
  </r>
  <r>
    <s v="C5-5621"/>
    <s v="김은희"/>
    <x v="1"/>
    <x v="2"/>
    <x v="15"/>
    <x v="0"/>
    <x v="5"/>
    <x v="5"/>
    <x v="5"/>
  </r>
  <r>
    <s v="A1-7894"/>
    <s v="최지영"/>
    <x v="1"/>
    <x v="0"/>
    <x v="3"/>
    <x v="2"/>
    <x v="6"/>
    <x v="6"/>
    <x v="6"/>
  </r>
  <r>
    <s v="A5-6455"/>
    <s v="김유나"/>
    <x v="1"/>
    <x v="2"/>
    <x v="0"/>
    <x v="0"/>
    <x v="6"/>
    <x v="6"/>
    <x v="6"/>
  </r>
  <r>
    <s v="B5-9874"/>
    <s v="한영원"/>
    <x v="0"/>
    <x v="2"/>
    <x v="2"/>
    <x v="2"/>
    <x v="6"/>
    <x v="6"/>
    <x v="6"/>
  </r>
  <r>
    <s v="C5-8567"/>
    <s v="천생진"/>
    <x v="0"/>
    <x v="2"/>
    <x v="1"/>
    <x v="0"/>
    <x v="6"/>
    <x v="6"/>
    <x v="6"/>
  </r>
  <r>
    <s v="A1-8541"/>
    <s v="고갑석"/>
    <x v="0"/>
    <x v="0"/>
    <x v="1"/>
    <x v="0"/>
    <x v="7"/>
    <x v="7"/>
    <x v="7"/>
  </r>
  <r>
    <s v="B1-0489"/>
    <s v="진선미"/>
    <x v="1"/>
    <x v="0"/>
    <x v="16"/>
    <x v="0"/>
    <x v="7"/>
    <x v="7"/>
    <x v="7"/>
  </r>
  <r>
    <s v="C1-0045"/>
    <s v="유진성"/>
    <x v="1"/>
    <x v="0"/>
    <x v="1"/>
    <x v="0"/>
    <x v="7"/>
    <x v="7"/>
    <x v="7"/>
  </r>
  <r>
    <s v="A2-0015"/>
    <s v="이주미"/>
    <x v="1"/>
    <x v="3"/>
    <x v="17"/>
    <x v="0"/>
    <x v="8"/>
    <x v="8"/>
    <x v="8"/>
  </r>
  <r>
    <s v="B1-5412"/>
    <s v="이묘희"/>
    <x v="1"/>
    <x v="0"/>
    <x v="11"/>
    <x v="0"/>
    <x v="8"/>
    <x v="8"/>
    <x v="8"/>
  </r>
  <r>
    <s v="C1-2542"/>
    <s v="김정수"/>
    <x v="0"/>
    <x v="0"/>
    <x v="0"/>
    <x v="1"/>
    <x v="8"/>
    <x v="8"/>
    <x v="8"/>
  </r>
  <r>
    <s v="A2-2589"/>
    <s v="정현우"/>
    <x v="0"/>
    <x v="3"/>
    <x v="2"/>
    <x v="2"/>
    <x v="9"/>
    <x v="9"/>
    <x v="9"/>
  </r>
  <r>
    <s v="B1-5678"/>
    <s v="채미홍"/>
    <x v="1"/>
    <x v="0"/>
    <x v="4"/>
    <x v="0"/>
    <x v="9"/>
    <x v="9"/>
    <x v="9"/>
  </r>
  <r>
    <s v="C1-5421"/>
    <s v="주숙연"/>
    <x v="1"/>
    <x v="0"/>
    <x v="0"/>
    <x v="0"/>
    <x v="9"/>
    <x v="9"/>
    <x v="9"/>
  </r>
  <r>
    <s v="A2-3412"/>
    <s v="박이오"/>
    <x v="0"/>
    <x v="3"/>
    <x v="2"/>
    <x v="1"/>
    <x v="10"/>
    <x v="10"/>
    <x v="10"/>
  </r>
  <r>
    <s v="B1-6541"/>
    <s v="박병년"/>
    <x v="1"/>
    <x v="0"/>
    <x v="10"/>
    <x v="0"/>
    <x v="10"/>
    <x v="10"/>
    <x v="10"/>
  </r>
  <r>
    <s v="C1-6789"/>
    <s v="한이오"/>
    <x v="0"/>
    <x v="0"/>
    <x v="6"/>
    <x v="0"/>
    <x v="10"/>
    <x v="10"/>
    <x v="10"/>
  </r>
  <r>
    <s v="A2-3485"/>
    <s v="박민재"/>
    <x v="0"/>
    <x v="3"/>
    <x v="7"/>
    <x v="0"/>
    <x v="11"/>
    <x v="11"/>
    <x v="11"/>
  </r>
  <r>
    <s v="B2-1245"/>
    <s v="김다은"/>
    <x v="1"/>
    <x v="3"/>
    <x v="6"/>
    <x v="0"/>
    <x v="11"/>
    <x v="11"/>
    <x v="11"/>
  </r>
  <r>
    <s v="C1-7894"/>
    <s v="한상우"/>
    <x v="0"/>
    <x v="0"/>
    <x v="0"/>
    <x v="0"/>
    <x v="11"/>
    <x v="11"/>
    <x v="11"/>
  </r>
  <r>
    <s v="A2-3503"/>
    <s v="정진히"/>
    <x v="1"/>
    <x v="3"/>
    <x v="10"/>
    <x v="0"/>
    <x v="12"/>
    <x v="12"/>
    <x v="12"/>
  </r>
  <r>
    <s v="B2-2253"/>
    <s v="민지영"/>
    <x v="1"/>
    <x v="3"/>
    <x v="6"/>
    <x v="0"/>
    <x v="12"/>
    <x v="12"/>
    <x v="12"/>
  </r>
  <r>
    <s v="C1-9012"/>
    <s v="유이금"/>
    <x v="1"/>
    <x v="0"/>
    <x v="17"/>
    <x v="0"/>
    <x v="12"/>
    <x v="12"/>
    <x v="12"/>
  </r>
  <r>
    <s v="A2-4588"/>
    <s v="정말이"/>
    <x v="1"/>
    <x v="3"/>
    <x v="1"/>
    <x v="0"/>
    <x v="13"/>
    <x v="13"/>
    <x v="13"/>
  </r>
  <r>
    <s v="B2-2458"/>
    <s v="정지우"/>
    <x v="1"/>
    <x v="3"/>
    <x v="1"/>
    <x v="0"/>
    <x v="13"/>
    <x v="13"/>
    <x v="13"/>
  </r>
  <r>
    <s v="C2-1723"/>
    <s v="최덕구"/>
    <x v="0"/>
    <x v="3"/>
    <x v="2"/>
    <x v="2"/>
    <x v="13"/>
    <x v="13"/>
    <x v="13"/>
  </r>
  <r>
    <s v="A2-7820"/>
    <s v="성주미"/>
    <x v="1"/>
    <x v="3"/>
    <x v="13"/>
    <x v="0"/>
    <x v="14"/>
    <x v="14"/>
    <x v="14"/>
  </r>
  <r>
    <s v="B2-2548"/>
    <s v="윤은희"/>
    <x v="1"/>
    <x v="3"/>
    <x v="3"/>
    <x v="2"/>
    <x v="14"/>
    <x v="14"/>
    <x v="14"/>
  </r>
  <r>
    <s v="C2-8423"/>
    <s v="안구철"/>
    <x v="0"/>
    <x v="3"/>
    <x v="13"/>
    <x v="0"/>
    <x v="14"/>
    <x v="14"/>
    <x v="14"/>
  </r>
  <r>
    <s v="A3-7896"/>
    <s v="박장철"/>
    <x v="0"/>
    <x v="4"/>
    <x v="4"/>
    <x v="0"/>
    <x v="15"/>
    <x v="15"/>
    <x v="15"/>
  </r>
  <r>
    <s v="B2-4123"/>
    <s v="유이묘"/>
    <x v="0"/>
    <x v="3"/>
    <x v="3"/>
    <x v="2"/>
    <x v="15"/>
    <x v="15"/>
    <x v="15"/>
  </r>
  <r>
    <s v="C3-9857"/>
    <s v="한철우"/>
    <x v="0"/>
    <x v="4"/>
    <x v="11"/>
    <x v="0"/>
    <x v="15"/>
    <x v="15"/>
    <x v="15"/>
  </r>
  <r>
    <s v="A3-8541"/>
    <s v="이은혜"/>
    <x v="1"/>
    <x v="4"/>
    <x v="16"/>
    <x v="0"/>
    <x v="16"/>
    <x v="16"/>
    <x v="16"/>
  </r>
  <r>
    <s v="B2-7654"/>
    <s v="임진실"/>
    <x v="1"/>
    <x v="3"/>
    <x v="2"/>
    <x v="0"/>
    <x v="16"/>
    <x v="16"/>
    <x v="16"/>
  </r>
  <r>
    <s v="C3-9987"/>
    <s v="박정진"/>
    <x v="0"/>
    <x v="4"/>
    <x v="11"/>
    <x v="0"/>
    <x v="16"/>
    <x v="16"/>
    <x v="16"/>
  </r>
  <r>
    <s v="A3-9845"/>
    <s v="황달구"/>
    <x v="0"/>
    <x v="4"/>
    <x v="2"/>
    <x v="2"/>
    <x v="17"/>
    <x v="17"/>
    <x v="17"/>
  </r>
  <r>
    <s v="B2-8541"/>
    <s v="김종민"/>
    <x v="0"/>
    <x v="3"/>
    <x v="1"/>
    <x v="0"/>
    <x v="17"/>
    <x v="17"/>
    <x v="17"/>
  </r>
  <r>
    <s v="C4-5412"/>
    <s v="이영애"/>
    <x v="1"/>
    <x v="1"/>
    <x v="2"/>
    <x v="0"/>
    <x v="17"/>
    <x v="17"/>
    <x v="17"/>
  </r>
  <r>
    <s v="A3-9987"/>
    <s v="구대성"/>
    <x v="0"/>
    <x v="4"/>
    <x v="0"/>
    <x v="0"/>
    <x v="18"/>
    <x v="18"/>
    <x v="18"/>
  </r>
  <r>
    <s v="B3-7845"/>
    <s v="성창연"/>
    <x v="1"/>
    <x v="4"/>
    <x v="6"/>
    <x v="0"/>
    <x v="18"/>
    <x v="18"/>
    <x v="18"/>
  </r>
  <r>
    <s v="C4-5413"/>
    <s v="한길수"/>
    <x v="0"/>
    <x v="1"/>
    <x v="2"/>
    <x v="0"/>
    <x v="18"/>
    <x v="18"/>
    <x v="18"/>
  </r>
  <r>
    <s v="A3-9999"/>
    <s v="윤달수"/>
    <x v="0"/>
    <x v="4"/>
    <x v="6"/>
    <x v="0"/>
    <x v="19"/>
    <x v="19"/>
    <x v="19"/>
  </r>
  <r>
    <s v="B3-8541"/>
    <s v="이진원"/>
    <x v="1"/>
    <x v="4"/>
    <x v="7"/>
    <x v="0"/>
    <x v="19"/>
    <x v="19"/>
    <x v="19"/>
  </r>
  <r>
    <s v="C4-6521"/>
    <s v="이상규"/>
    <x v="0"/>
    <x v="1"/>
    <x v="2"/>
    <x v="2"/>
    <x v="19"/>
    <x v="19"/>
    <x v="19"/>
  </r>
  <r>
    <s v="A4-2584"/>
    <s v="박이원"/>
    <x v="0"/>
    <x v="1"/>
    <x v="1"/>
    <x v="0"/>
    <x v="20"/>
    <x v="20"/>
    <x v="20"/>
  </r>
  <r>
    <s v="B3-9120"/>
    <s v="유수이"/>
    <x v="1"/>
    <x v="4"/>
    <x v="10"/>
    <x v="0"/>
    <x v="20"/>
    <x v="20"/>
    <x v="20"/>
  </r>
  <r>
    <s v="C4-8541"/>
    <s v="박난영"/>
    <x v="1"/>
    <x v="1"/>
    <x v="13"/>
    <x v="0"/>
    <x v="20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A2971E-A8A7-43E1-BF86-74AD5B8BB98F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9">
    <pivotField compact="0" showAll="0"/>
    <pivotField compact="0" showAll="0"/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/>
    <pivotField dataField="1" compact="0" showAll="0"/>
    <pivotField dataField="1" compact="0" showAll="0"/>
    <pivotField compact="0" showAll="0"/>
  </pivotFields>
  <rowFields count="2">
    <field x="2"/>
    <field x="4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-1"/>
  </pageFields>
  <dataFields count="2">
    <dataField name="평균 : 본인부담금" fld="6" subtotal="average" baseField="4" baseItem="1" numFmtId="179"/>
    <dataField name="평균 : 공단부담금" fld="7" subtotal="average" baseField="4" baseItem="1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A3" sqref="A3"/>
    </sheetView>
  </sheetViews>
  <sheetFormatPr defaultRowHeight="16.5" x14ac:dyDescent="0.3"/>
  <cols>
    <col min="1" max="1" width="13.25" customWidth="1"/>
    <col min="2" max="3" width="13" customWidth="1"/>
    <col min="4" max="4" width="11" customWidth="1"/>
    <col min="5" max="5" width="10.375" customWidth="1"/>
    <col min="6" max="6" width="5.25" bestFit="1" customWidth="1"/>
    <col min="7" max="7" width="7.125" customWidth="1"/>
    <col min="8" max="8" width="11.25" customWidth="1"/>
  </cols>
  <sheetData>
    <row r="1" spans="1:8" x14ac:dyDescent="0.3">
      <c r="A1" t="s">
        <v>67</v>
      </c>
    </row>
    <row r="2" spans="1:8" x14ac:dyDescent="0.3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3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3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3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3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3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3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3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3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3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3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3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3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3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3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3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3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3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3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3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3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3">
      <c r="A24" t="s">
        <v>304</v>
      </c>
    </row>
    <row r="25" spans="1:8" x14ac:dyDescent="0.3">
      <c r="A25" t="b">
        <f>AND(ISEVEN(RIGHT(D3,1)), E3&gt;=200000)</f>
        <v>0</v>
      </c>
    </row>
    <row r="27" spans="1:8" x14ac:dyDescent="0.3">
      <c r="A27" s="1" t="s">
        <v>54</v>
      </c>
      <c r="B27" s="1" t="s">
        <v>56</v>
      </c>
      <c r="C27" s="1" t="s">
        <v>57</v>
      </c>
      <c r="D27" s="1" t="s">
        <v>58</v>
      </c>
      <c r="E27" s="1" t="s">
        <v>60</v>
      </c>
    </row>
    <row r="28" spans="1:8" x14ac:dyDescent="0.3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3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3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3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3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3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3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OR(IFERROR(SEARCH("가족",$C3), FALSE), $E3&gt;=500000)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>
      <selection activeCell="E4" sqref="E4"/>
    </sheetView>
  </sheetViews>
  <sheetFormatPr defaultColWidth="9" defaultRowHeight="16.5" x14ac:dyDescent="0.3"/>
  <cols>
    <col min="1" max="1" width="10.25" customWidth="1"/>
    <col min="2" max="2" width="8.5" customWidth="1"/>
    <col min="3" max="3" width="6.5" customWidth="1"/>
    <col min="4" max="4" width="12.125" customWidth="1"/>
    <col min="5" max="6" width="6.5" customWidth="1"/>
    <col min="7" max="9" width="12.125" customWidth="1"/>
  </cols>
  <sheetData>
    <row r="1" spans="1:9" x14ac:dyDescent="0.3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3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3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3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3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3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3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3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3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3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3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3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3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3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3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3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3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3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3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3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3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3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3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3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3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3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3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3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3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3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3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3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3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3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3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3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3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3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3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3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3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3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3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3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3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3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3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3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3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3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3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3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3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3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3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3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3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3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3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3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3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3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3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3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3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3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3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3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3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3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3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workbookViewId="0">
      <selection activeCell="I17" sqref="I17"/>
    </sheetView>
  </sheetViews>
  <sheetFormatPr defaultRowHeight="16.5" x14ac:dyDescent="0.3"/>
  <cols>
    <col min="1" max="1" width="13.5" customWidth="1"/>
    <col min="2" max="4" width="16.375" bestFit="1" customWidth="1"/>
    <col min="5" max="5" width="12.5" bestFit="1" customWidth="1"/>
    <col min="6" max="6" width="6.375" customWidth="1"/>
    <col min="7" max="7" width="13" customWidth="1"/>
    <col min="8" max="8" width="14" bestFit="1" customWidth="1"/>
    <col min="9" max="9" width="11" bestFit="1" customWidth="1"/>
    <col min="10" max="10" width="14.125" bestFit="1" customWidth="1"/>
    <col min="11" max="11" width="3.375" customWidth="1"/>
  </cols>
  <sheetData>
    <row r="1" spans="1:10" x14ac:dyDescent="0.3">
      <c r="A1" t="s">
        <v>2</v>
      </c>
    </row>
    <row r="2" spans="1:10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3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/>
      <c r="H3" s="21"/>
      <c r="I3" s="11">
        <v>143800</v>
      </c>
      <c r="J3" s="1" t="str" cm="1">
        <f t="array" ref="J3">fn비고(A3,I3)</f>
        <v>7원 이월</v>
      </c>
    </row>
    <row r="4" spans="1:10" x14ac:dyDescent="0.3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/>
      <c r="H4" s="21"/>
      <c r="I4" s="11">
        <v>0</v>
      </c>
      <c r="J4" s="1" t="str" cm="1">
        <f t="array" ref="J4">fn비고(A4,I4)</f>
        <v>10월결제완료</v>
      </c>
    </row>
    <row r="5" spans="1:10" x14ac:dyDescent="0.3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/>
      <c r="H5" s="21"/>
      <c r="I5" s="11">
        <v>0</v>
      </c>
      <c r="J5" s="1" t="str" cm="1">
        <f t="array" ref="J5">fn비고(A5,I5)</f>
        <v>2월결제완료</v>
      </c>
    </row>
    <row r="6" spans="1:10" x14ac:dyDescent="0.3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/>
      <c r="H6" s="21"/>
      <c r="I6" s="11">
        <v>0</v>
      </c>
      <c r="J6" s="1" t="str" cm="1">
        <f t="array" ref="J6">fn비고(A6,I6)</f>
        <v>3월결제완료</v>
      </c>
    </row>
    <row r="7" spans="1:10" x14ac:dyDescent="0.3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/>
      <c r="H7" s="21"/>
      <c r="I7" s="11">
        <v>96700</v>
      </c>
      <c r="J7" s="1" t="str" cm="1">
        <f t="array" ref="J7">fn비고(A7,I7)</f>
        <v>7원 이월</v>
      </c>
    </row>
    <row r="8" spans="1:10" x14ac:dyDescent="0.3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/>
      <c r="H8" s="21"/>
      <c r="I8" s="11">
        <v>0</v>
      </c>
      <c r="J8" s="1" t="str" cm="1">
        <f t="array" ref="J8">fn비고(A8,I8)</f>
        <v>6월결제완료</v>
      </c>
    </row>
    <row r="9" spans="1:10" x14ac:dyDescent="0.3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/>
      <c r="H9" s="21"/>
      <c r="I9" s="11">
        <v>282700</v>
      </c>
      <c r="J9" s="1" t="str" cm="1">
        <f t="array" ref="J9">fn비고(A9,I9)</f>
        <v>4원 이월</v>
      </c>
    </row>
    <row r="10" spans="1:10" x14ac:dyDescent="0.3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/>
      <c r="H10" s="21"/>
      <c r="I10" s="11">
        <v>0</v>
      </c>
      <c r="J10" s="1" t="str" cm="1">
        <f t="array" ref="J10">fn비고(A10,I10)</f>
        <v>11월결제완료</v>
      </c>
    </row>
    <row r="11" spans="1:10" x14ac:dyDescent="0.3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/>
      <c r="H11" s="21"/>
      <c r="I11" s="11">
        <v>0</v>
      </c>
      <c r="J11" s="1" t="str" cm="1">
        <f t="array" ref="J11">fn비고(A11,I11)</f>
        <v>4월결제완료</v>
      </c>
    </row>
    <row r="12" spans="1:10" x14ac:dyDescent="0.3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/>
      <c r="H12" s="21"/>
      <c r="I12" s="11">
        <v>0</v>
      </c>
      <c r="J12" s="1" t="str" cm="1">
        <f t="array" ref="J12">fn비고(A12,I12)</f>
        <v>11월결제완료</v>
      </c>
    </row>
    <row r="13" spans="1:10" x14ac:dyDescent="0.3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/>
      <c r="H13" s="21"/>
      <c r="I13" s="11">
        <v>469300</v>
      </c>
      <c r="J13" s="1" t="str" cm="1">
        <f t="array" ref="J13">fn비고(A13,I13)</f>
        <v>11원 이월</v>
      </c>
    </row>
    <row r="14" spans="1:10" x14ac:dyDescent="0.3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/>
      <c r="H14" s="21"/>
      <c r="I14" s="11">
        <v>0</v>
      </c>
      <c r="J14" s="1" t="str" cm="1">
        <f t="array" ref="J14">fn비고(A14,I14)</f>
        <v>7월결제완료</v>
      </c>
    </row>
    <row r="15" spans="1:10" x14ac:dyDescent="0.3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/>
      <c r="H15" s="21"/>
      <c r="I15" s="11">
        <v>0</v>
      </c>
      <c r="J15" s="1" t="str" cm="1">
        <f t="array" ref="J15">fn비고(A15,I15)</f>
        <v>12월결제완료</v>
      </c>
    </row>
    <row r="16" spans="1:10" x14ac:dyDescent="0.3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/>
      <c r="H16" s="21"/>
      <c r="I16" s="11">
        <v>274300</v>
      </c>
      <c r="J16" s="1" t="str" cm="1">
        <f t="array" ref="J16">fn비고(A16,I16)</f>
        <v>1원 이월</v>
      </c>
    </row>
    <row r="17" spans="1:10" x14ac:dyDescent="0.3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/>
      <c r="H17" s="21"/>
      <c r="I17" s="11">
        <v>0</v>
      </c>
      <c r="J17" s="1" t="str" cm="1">
        <f t="array" ref="J17">fn비고(A17,I17)</f>
        <v>8월결제완료</v>
      </c>
    </row>
    <row r="18" spans="1:10" x14ac:dyDescent="0.3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/>
      <c r="H18" s="21"/>
      <c r="I18" s="11">
        <v>0</v>
      </c>
      <c r="J18" s="1" t="str" cm="1">
        <f t="array" ref="J18">fn비고(A18,I18)</f>
        <v>1월결제완료</v>
      </c>
    </row>
    <row r="19" spans="1:10" x14ac:dyDescent="0.3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/>
      <c r="H19" s="21"/>
      <c r="I19" s="11">
        <v>0</v>
      </c>
      <c r="J19" s="1" t="str" cm="1">
        <f t="array" ref="J19">fn비고(A19,I19)</f>
        <v>2월결제완료</v>
      </c>
    </row>
    <row r="20" spans="1:10" x14ac:dyDescent="0.3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/>
      <c r="H20" s="21"/>
      <c r="I20" s="11">
        <v>150800</v>
      </c>
      <c r="J20" s="1" t="str" cm="1">
        <f t="array" ref="J20">fn비고(A20,I20)</f>
        <v>7원 이월</v>
      </c>
    </row>
    <row r="21" spans="1:10" x14ac:dyDescent="0.3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/>
      <c r="H21" s="21"/>
      <c r="I21" s="11">
        <v>0</v>
      </c>
      <c r="J21" s="1" t="str" cm="1">
        <f t="array" ref="J21">fn비고(A21,I21)</f>
        <v>6월결제완료</v>
      </c>
    </row>
    <row r="22" spans="1:10" x14ac:dyDescent="0.3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/>
      <c r="H22" s="21"/>
      <c r="I22" s="11">
        <v>0</v>
      </c>
      <c r="J22" s="1" t="str" cm="1">
        <f t="array" ref="J22">fn비고(A22,I22)</f>
        <v>9월결제완료</v>
      </c>
    </row>
    <row r="24" spans="1:10" x14ac:dyDescent="0.3">
      <c r="A24" t="s">
        <v>0</v>
      </c>
      <c r="G24" s="14" t="s">
        <v>36</v>
      </c>
    </row>
    <row r="25" spans="1:10" x14ac:dyDescent="0.3">
      <c r="A25" s="50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50" t="s">
        <v>22</v>
      </c>
      <c r="H25" s="50"/>
      <c r="I25" s="41" t="s">
        <v>37</v>
      </c>
    </row>
    <row r="26" spans="1:10" x14ac:dyDescent="0.3">
      <c r="A26" s="50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/>
      <c r="J26" s="47"/>
    </row>
    <row r="27" spans="1:10" x14ac:dyDescent="0.3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/>
    </row>
    <row r="28" spans="1:10" x14ac:dyDescent="0.3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/>
    </row>
    <row r="29" spans="1:10" x14ac:dyDescent="0.3">
      <c r="G29" s="39">
        <v>300000</v>
      </c>
      <c r="H29" s="40">
        <v>500000</v>
      </c>
      <c r="I29" s="22"/>
    </row>
    <row r="30" spans="1:10" x14ac:dyDescent="0.3">
      <c r="A30" t="s">
        <v>259</v>
      </c>
      <c r="G30" s="39">
        <v>500000</v>
      </c>
      <c r="H30" s="40">
        <v>1000000</v>
      </c>
      <c r="I30" s="22"/>
    </row>
    <row r="31" spans="1:10" x14ac:dyDescent="0.3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3">
      <c r="A32" s="23" t="s">
        <v>23</v>
      </c>
      <c r="B32" s="1"/>
      <c r="C32" s="1"/>
      <c r="D32" s="1"/>
    </row>
    <row r="33" spans="1:4" x14ac:dyDescent="0.3">
      <c r="A33" s="23" t="s">
        <v>30</v>
      </c>
      <c r="B33" s="1"/>
      <c r="C33" s="1"/>
      <c r="D33" s="1"/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F37" sqref="F37"/>
    </sheetView>
  </sheetViews>
  <sheetFormatPr defaultRowHeight="16.5" x14ac:dyDescent="0.3"/>
  <cols>
    <col min="1" max="1" width="11.875" bestFit="1" customWidth="1"/>
    <col min="2" max="2" width="8.5" bestFit="1" customWidth="1"/>
    <col min="3" max="4" width="17.375" bestFit="1" customWidth="1"/>
  </cols>
  <sheetData>
    <row r="2" spans="1:4" x14ac:dyDescent="0.3">
      <c r="A2" s="48" t="s">
        <v>109</v>
      </c>
      <c r="B2" t="s">
        <v>306</v>
      </c>
    </row>
    <row r="4" spans="1:4" x14ac:dyDescent="0.3">
      <c r="A4" s="48" t="s">
        <v>108</v>
      </c>
      <c r="B4" s="48" t="s">
        <v>110</v>
      </c>
      <c r="C4" t="s">
        <v>307</v>
      </c>
      <c r="D4" t="s">
        <v>308</v>
      </c>
    </row>
    <row r="5" spans="1:4" x14ac:dyDescent="0.3">
      <c r="A5" t="s">
        <v>116</v>
      </c>
      <c r="C5" s="49">
        <v>5154.0270270270266</v>
      </c>
      <c r="D5" s="49">
        <v>29220.567567567567</v>
      </c>
    </row>
    <row r="6" spans="1:4" x14ac:dyDescent="0.3">
      <c r="B6" t="s">
        <v>309</v>
      </c>
      <c r="C6" s="49">
        <v>4463.04</v>
      </c>
      <c r="D6" s="49">
        <v>25308.560000000001</v>
      </c>
    </row>
    <row r="7" spans="1:4" x14ac:dyDescent="0.3">
      <c r="B7" t="s">
        <v>310</v>
      </c>
      <c r="C7" s="49">
        <v>5700</v>
      </c>
      <c r="D7" s="49">
        <v>32290</v>
      </c>
    </row>
    <row r="8" spans="1:4" x14ac:dyDescent="0.3">
      <c r="B8" t="s">
        <v>311</v>
      </c>
      <c r="C8" s="49">
        <v>6937.875</v>
      </c>
      <c r="D8" s="49">
        <v>39324.625</v>
      </c>
    </row>
    <row r="9" spans="1:4" x14ac:dyDescent="0.3">
      <c r="B9" t="s">
        <v>312</v>
      </c>
      <c r="C9" s="49">
        <v>6520</v>
      </c>
      <c r="D9" s="49">
        <v>36980</v>
      </c>
    </row>
    <row r="10" spans="1:4" x14ac:dyDescent="0.3">
      <c r="A10" t="s">
        <v>127</v>
      </c>
      <c r="C10" s="49">
        <v>5349.757575757576</v>
      </c>
      <c r="D10" s="49">
        <v>30332.969696969696</v>
      </c>
    </row>
    <row r="11" spans="1:4" x14ac:dyDescent="0.3">
      <c r="B11" t="s">
        <v>309</v>
      </c>
      <c r="C11" s="49">
        <v>5281.4</v>
      </c>
      <c r="D11" s="49">
        <v>29945.266666666666</v>
      </c>
    </row>
    <row r="12" spans="1:4" x14ac:dyDescent="0.3">
      <c r="B12" t="s">
        <v>310</v>
      </c>
      <c r="C12" s="49">
        <v>4688.8888888888887</v>
      </c>
      <c r="D12" s="49">
        <v>26588.888888888891</v>
      </c>
    </row>
    <row r="13" spans="1:4" x14ac:dyDescent="0.3">
      <c r="B13" t="s">
        <v>311</v>
      </c>
      <c r="C13" s="49">
        <v>5291.666666666667</v>
      </c>
      <c r="D13" s="49">
        <v>30005</v>
      </c>
    </row>
    <row r="14" spans="1:4" x14ac:dyDescent="0.3">
      <c r="B14" t="s">
        <v>312</v>
      </c>
      <c r="C14" s="49">
        <v>7790.333333333333</v>
      </c>
      <c r="D14" s="49">
        <v>44159.666666666664</v>
      </c>
    </row>
    <row r="15" spans="1:4" x14ac:dyDescent="0.3">
      <c r="A15" t="s">
        <v>305</v>
      </c>
      <c r="C15" s="49">
        <v>5246.3</v>
      </c>
      <c r="D15" s="49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D14" sqref="D14"/>
    </sheetView>
  </sheetViews>
  <sheetFormatPr defaultRowHeight="16.5" x14ac:dyDescent="0.3"/>
  <cols>
    <col min="1" max="1" width="12" customWidth="1"/>
    <col min="2" max="2" width="10.125" customWidth="1"/>
    <col min="3" max="3" width="2.875" customWidth="1"/>
    <col min="4" max="4" width="3.875" customWidth="1"/>
    <col min="5" max="5" width="10.875" bestFit="1" customWidth="1"/>
    <col min="6" max="11" width="10.125" customWidth="1"/>
  </cols>
  <sheetData>
    <row r="2" spans="1:11" x14ac:dyDescent="0.3">
      <c r="A2" t="s">
        <v>10</v>
      </c>
      <c r="D2" t="s">
        <v>0</v>
      </c>
      <c r="F2" s="51" t="s">
        <v>16</v>
      </c>
      <c r="G2" s="51"/>
      <c r="H2" s="51"/>
      <c r="I2" s="51"/>
      <c r="J2" s="51"/>
      <c r="K2" s="51"/>
    </row>
    <row r="3" spans="1:11" x14ac:dyDescent="0.3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3">
      <c r="A4" s="4" t="s">
        <v>11</v>
      </c>
      <c r="B4" s="5">
        <v>3</v>
      </c>
      <c r="D4" s="52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3">
      <c r="A5" s="4" t="s">
        <v>15</v>
      </c>
      <c r="B5" s="6">
        <v>0.05</v>
      </c>
      <c r="D5" s="52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3">
      <c r="A6" s="4" t="s">
        <v>12</v>
      </c>
      <c r="B6" s="6">
        <v>5.0000000000000001E-3</v>
      </c>
      <c r="D6" s="52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3">
      <c r="A7" s="4" t="s">
        <v>13</v>
      </c>
      <c r="B7" s="5">
        <f>B3*B4*12*(1+B5)</f>
        <v>4221105.5276381914</v>
      </c>
      <c r="D7" s="52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3">
      <c r="A8" s="4" t="s">
        <v>14</v>
      </c>
      <c r="B8" s="5">
        <f>B7*(1-B6)</f>
        <v>4200000</v>
      </c>
      <c r="D8" s="52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3">
      <c r="D9" s="52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H24"/>
  <sheetViews>
    <sheetView workbookViewId="0">
      <selection activeCell="H10" sqref="H10"/>
    </sheetView>
  </sheetViews>
  <sheetFormatPr defaultRowHeight="16.5" x14ac:dyDescent="0.3"/>
  <cols>
    <col min="6" max="6" width="2.375" customWidth="1"/>
    <col min="7" max="7" width="11.875" customWidth="1"/>
    <col min="8" max="8" width="32.5" bestFit="1" customWidth="1"/>
  </cols>
  <sheetData>
    <row r="1" spans="1:8" x14ac:dyDescent="0.3">
      <c r="A1" t="s">
        <v>2</v>
      </c>
    </row>
    <row r="2" spans="1:8" x14ac:dyDescent="0.3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8" x14ac:dyDescent="0.3">
      <c r="A3" s="45">
        <v>221001</v>
      </c>
      <c r="B3" s="45" t="s">
        <v>262</v>
      </c>
      <c r="C3" s="45" t="s">
        <v>263</v>
      </c>
      <c r="D3" s="45" t="s">
        <v>264</v>
      </c>
      <c r="E3" s="53">
        <v>1</v>
      </c>
    </row>
    <row r="4" spans="1:8" x14ac:dyDescent="0.3">
      <c r="A4" s="45">
        <v>221002</v>
      </c>
      <c r="B4" s="45" t="s">
        <v>265</v>
      </c>
      <c r="C4" s="45" t="s">
        <v>263</v>
      </c>
      <c r="D4" s="45" t="s">
        <v>264</v>
      </c>
      <c r="E4" s="53">
        <v>2</v>
      </c>
    </row>
    <row r="5" spans="1:8" x14ac:dyDescent="0.3">
      <c r="A5" s="45">
        <v>221003</v>
      </c>
      <c r="B5" s="45" t="s">
        <v>266</v>
      </c>
      <c r="C5" s="45" t="s">
        <v>267</v>
      </c>
      <c r="D5" s="45" t="s">
        <v>268</v>
      </c>
      <c r="E5" s="53">
        <v>0</v>
      </c>
    </row>
    <row r="6" spans="1:8" x14ac:dyDescent="0.3">
      <c r="A6" s="45">
        <v>221004</v>
      </c>
      <c r="B6" s="45" t="s">
        <v>269</v>
      </c>
      <c r="C6" s="45" t="s">
        <v>267</v>
      </c>
      <c r="D6" s="45" t="s">
        <v>264</v>
      </c>
      <c r="E6" s="53">
        <v>2</v>
      </c>
    </row>
    <row r="7" spans="1:8" x14ac:dyDescent="0.3">
      <c r="A7" s="45">
        <v>221005</v>
      </c>
      <c r="B7" s="45" t="s">
        <v>270</v>
      </c>
      <c r="C7" s="45" t="s">
        <v>263</v>
      </c>
      <c r="D7" s="45" t="s">
        <v>271</v>
      </c>
      <c r="E7" s="53">
        <v>0</v>
      </c>
    </row>
    <row r="8" spans="1:8" x14ac:dyDescent="0.3">
      <c r="A8" s="45">
        <v>221006</v>
      </c>
      <c r="B8" s="45" t="s">
        <v>272</v>
      </c>
      <c r="C8" s="45" t="s">
        <v>263</v>
      </c>
      <c r="D8" s="45" t="s">
        <v>271</v>
      </c>
      <c r="E8" s="53">
        <v>1</v>
      </c>
    </row>
    <row r="9" spans="1:8" x14ac:dyDescent="0.3">
      <c r="A9" s="45">
        <v>221007</v>
      </c>
      <c r="B9" s="45" t="s">
        <v>273</v>
      </c>
      <c r="C9" s="45" t="s">
        <v>274</v>
      </c>
      <c r="D9" s="45" t="s">
        <v>268</v>
      </c>
      <c r="E9" s="53" t="s">
        <v>291</v>
      </c>
      <c r="H9" s="54" t="s">
        <v>313</v>
      </c>
    </row>
    <row r="10" spans="1:8" x14ac:dyDescent="0.3">
      <c r="A10" s="45">
        <v>221008</v>
      </c>
      <c r="B10" s="45" t="s">
        <v>275</v>
      </c>
      <c r="C10" s="45" t="s">
        <v>267</v>
      </c>
      <c r="D10" s="45" t="s">
        <v>268</v>
      </c>
      <c r="E10" s="53">
        <v>1</v>
      </c>
      <c r="H10" s="54"/>
    </row>
    <row r="11" spans="1:8" x14ac:dyDescent="0.3">
      <c r="A11" s="45">
        <v>221009</v>
      </c>
      <c r="B11" s="45" t="s">
        <v>276</v>
      </c>
      <c r="C11" s="45" t="s">
        <v>274</v>
      </c>
      <c r="D11" s="45" t="s">
        <v>264</v>
      </c>
      <c r="E11" s="53">
        <v>2</v>
      </c>
    </row>
    <row r="12" spans="1:8" x14ac:dyDescent="0.3">
      <c r="A12" s="45">
        <v>221010</v>
      </c>
      <c r="B12" s="45" t="s">
        <v>277</v>
      </c>
      <c r="C12" s="45" t="s">
        <v>263</v>
      </c>
      <c r="D12" s="45" t="s">
        <v>268</v>
      </c>
      <c r="E12" s="53">
        <v>0</v>
      </c>
    </row>
    <row r="13" spans="1:8" x14ac:dyDescent="0.3">
      <c r="A13" s="45">
        <v>221011</v>
      </c>
      <c r="B13" s="45" t="s">
        <v>278</v>
      </c>
      <c r="C13" s="45" t="s">
        <v>274</v>
      </c>
      <c r="D13" s="45" t="s">
        <v>279</v>
      </c>
      <c r="E13" s="53">
        <v>1</v>
      </c>
    </row>
    <row r="14" spans="1:8" x14ac:dyDescent="0.3">
      <c r="A14" s="45">
        <v>221012</v>
      </c>
      <c r="B14" s="45" t="s">
        <v>280</v>
      </c>
      <c r="C14" s="45" t="s">
        <v>274</v>
      </c>
      <c r="D14" s="45" t="s">
        <v>271</v>
      </c>
      <c r="E14" s="53">
        <v>1</v>
      </c>
    </row>
    <row r="15" spans="1:8" x14ac:dyDescent="0.3">
      <c r="A15" s="45">
        <v>221013</v>
      </c>
      <c r="B15" s="45" t="s">
        <v>281</v>
      </c>
      <c r="C15" s="45" t="s">
        <v>267</v>
      </c>
      <c r="D15" s="45" t="s">
        <v>279</v>
      </c>
      <c r="E15" s="53">
        <v>2</v>
      </c>
    </row>
    <row r="16" spans="1:8" x14ac:dyDescent="0.3">
      <c r="A16" s="45">
        <v>221014</v>
      </c>
      <c r="B16" s="45" t="s">
        <v>282</v>
      </c>
      <c r="C16" s="45" t="s">
        <v>263</v>
      </c>
      <c r="D16" s="45" t="s">
        <v>268</v>
      </c>
      <c r="E16" s="53">
        <v>1</v>
      </c>
    </row>
    <row r="17" spans="1:5" x14ac:dyDescent="0.3">
      <c r="A17" s="45">
        <v>221015</v>
      </c>
      <c r="B17" s="45" t="s">
        <v>283</v>
      </c>
      <c r="C17" s="45" t="s">
        <v>263</v>
      </c>
      <c r="D17" s="45" t="s">
        <v>264</v>
      </c>
      <c r="E17" s="53">
        <v>1</v>
      </c>
    </row>
    <row r="18" spans="1:5" x14ac:dyDescent="0.3">
      <c r="A18" s="45">
        <v>221016</v>
      </c>
      <c r="B18" s="45" t="s">
        <v>284</v>
      </c>
      <c r="C18" s="45" t="s">
        <v>274</v>
      </c>
      <c r="D18" s="45" t="s">
        <v>271</v>
      </c>
      <c r="E18" s="53">
        <v>2</v>
      </c>
    </row>
    <row r="19" spans="1:5" x14ac:dyDescent="0.3">
      <c r="A19" s="45">
        <v>221017</v>
      </c>
      <c r="B19" s="45" t="s">
        <v>285</v>
      </c>
      <c r="C19" s="45" t="s">
        <v>267</v>
      </c>
      <c r="D19" s="45" t="s">
        <v>279</v>
      </c>
      <c r="E19" s="53" t="s">
        <v>292</v>
      </c>
    </row>
    <row r="20" spans="1:5" x14ac:dyDescent="0.3">
      <c r="A20" s="45">
        <v>221018</v>
      </c>
      <c r="B20" s="45" t="s">
        <v>286</v>
      </c>
      <c r="C20" s="45" t="s">
        <v>263</v>
      </c>
      <c r="D20" s="45" t="s">
        <v>268</v>
      </c>
      <c r="E20" s="53">
        <v>0</v>
      </c>
    </row>
    <row r="21" spans="1:5" x14ac:dyDescent="0.3">
      <c r="A21" s="45">
        <v>231019</v>
      </c>
      <c r="B21" s="45" t="s">
        <v>287</v>
      </c>
      <c r="C21" s="45" t="s">
        <v>274</v>
      </c>
      <c r="D21" s="45" t="s">
        <v>268</v>
      </c>
      <c r="E21" s="53">
        <v>2</v>
      </c>
    </row>
    <row r="22" spans="1:5" x14ac:dyDescent="0.3">
      <c r="A22" s="45">
        <v>231020</v>
      </c>
      <c r="B22" s="45" t="s">
        <v>288</v>
      </c>
      <c r="C22" s="45" t="s">
        <v>267</v>
      </c>
      <c r="D22" s="45" t="s">
        <v>264</v>
      </c>
      <c r="E22" s="53">
        <v>0</v>
      </c>
    </row>
    <row r="23" spans="1:5" x14ac:dyDescent="0.3">
      <c r="A23" s="45">
        <v>231021</v>
      </c>
      <c r="B23" s="45" t="s">
        <v>289</v>
      </c>
      <c r="C23" s="45" t="s">
        <v>263</v>
      </c>
      <c r="D23" s="45" t="s">
        <v>264</v>
      </c>
      <c r="E23" s="53">
        <v>1</v>
      </c>
    </row>
    <row r="24" spans="1:5" x14ac:dyDescent="0.3">
      <c r="A24" s="45">
        <v>231022</v>
      </c>
      <c r="B24" s="45" t="s">
        <v>290</v>
      </c>
      <c r="C24" s="45" t="s">
        <v>274</v>
      </c>
      <c r="D24" s="45" t="s">
        <v>279</v>
      </c>
      <c r="E24" s="53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M23" sqref="M23"/>
    </sheetView>
  </sheetViews>
  <sheetFormatPr defaultRowHeight="16.5" x14ac:dyDescent="0.3"/>
  <cols>
    <col min="1" max="1" width="11.125" customWidth="1"/>
    <col min="3" max="3" width="12.375" bestFit="1" customWidth="1"/>
  </cols>
  <sheetData>
    <row r="2" spans="1:3" ht="17.25" thickBot="1" x14ac:dyDescent="0.35">
      <c r="A2" t="s">
        <v>9</v>
      </c>
    </row>
    <row r="3" spans="1:3" x14ac:dyDescent="0.3">
      <c r="A3" s="16" t="s">
        <v>38</v>
      </c>
      <c r="B3" s="17" t="s">
        <v>39</v>
      </c>
      <c r="C3" s="17" t="s">
        <v>40</v>
      </c>
    </row>
    <row r="4" spans="1:3" x14ac:dyDescent="0.3">
      <c r="A4" s="18" t="s">
        <v>41</v>
      </c>
      <c r="B4" s="1">
        <v>430</v>
      </c>
      <c r="C4" s="19">
        <v>56000000</v>
      </c>
    </row>
    <row r="5" spans="1:3" x14ac:dyDescent="0.3">
      <c r="A5" s="18" t="s">
        <v>42</v>
      </c>
      <c r="B5" s="1">
        <v>190</v>
      </c>
      <c r="C5" s="19">
        <v>18400000</v>
      </c>
    </row>
    <row r="6" spans="1:3" x14ac:dyDescent="0.3">
      <c r="A6" s="18" t="s">
        <v>43</v>
      </c>
      <c r="B6" s="1">
        <v>120</v>
      </c>
      <c r="C6" s="19">
        <v>14400000</v>
      </c>
    </row>
    <row r="7" spans="1:3" x14ac:dyDescent="0.3">
      <c r="A7" s="18" t="s">
        <v>44</v>
      </c>
      <c r="B7" s="1">
        <v>100</v>
      </c>
      <c r="C7" s="19">
        <v>12000000</v>
      </c>
    </row>
    <row r="22" spans="11:11" x14ac:dyDescent="0.3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tabSelected="1" workbookViewId="0">
      <selection activeCell="J15" sqref="J15"/>
    </sheetView>
  </sheetViews>
  <sheetFormatPr defaultRowHeight="16.5" x14ac:dyDescent="0.3"/>
  <cols>
    <col min="1" max="1" width="9.375" customWidth="1"/>
    <col min="2" max="2" width="10" customWidth="1"/>
    <col min="3" max="3" width="12.875" customWidth="1"/>
    <col min="4" max="4" width="11.625" customWidth="1"/>
    <col min="5" max="5" width="13.75" customWidth="1"/>
    <col min="6" max="6" width="2.875" customWidth="1"/>
    <col min="8" max="8" width="11.875" bestFit="1" customWidth="1"/>
  </cols>
  <sheetData>
    <row r="1" spans="1:8" ht="42" customHeight="1" x14ac:dyDescent="0.3">
      <c r="A1" t="s">
        <v>1</v>
      </c>
      <c r="G1" t="s">
        <v>0</v>
      </c>
    </row>
    <row r="2" spans="1:8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3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3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3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3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3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3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3">
      <c r="A9" s="2"/>
      <c r="B9" s="2"/>
      <c r="C9" s="46"/>
      <c r="D9" s="46"/>
      <c r="E9" s="46"/>
    </row>
    <row r="10" spans="1:8" x14ac:dyDescent="0.3">
      <c r="A10" s="2"/>
      <c r="B10" s="2"/>
      <c r="C10" s="46"/>
      <c r="D10" s="46"/>
      <c r="E10" s="46"/>
    </row>
    <row r="11" spans="1:8" x14ac:dyDescent="0.3">
      <c r="A11" s="2"/>
      <c r="B11" s="2"/>
      <c r="C11" s="46"/>
      <c r="D11" s="46"/>
      <c r="E11" s="46"/>
    </row>
    <row r="12" spans="1:8" x14ac:dyDescent="0.3">
      <c r="A12" s="2"/>
      <c r="B12" s="2"/>
      <c r="C12" s="46"/>
      <c r="D12" s="46"/>
      <c r="E12" s="46"/>
    </row>
    <row r="13" spans="1:8" x14ac:dyDescent="0.3">
      <c r="A13" s="2"/>
      <c r="B13" s="2"/>
      <c r="C13" s="46"/>
      <c r="D13" s="46"/>
      <c r="E13" s="46"/>
    </row>
    <row r="14" spans="1:8" x14ac:dyDescent="0.3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390525</xdr:colOff>
                <xdr:row>0</xdr:row>
                <xdr:rowOff>57150</xdr:rowOff>
              </from>
              <to>
                <xdr:col>4</xdr:col>
                <xdr:colOff>695325</xdr:colOff>
                <xdr:row>0</xdr:row>
                <xdr:rowOff>428625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이해규</cp:lastModifiedBy>
  <cp:lastPrinted>2023-06-21T07:10:47Z</cp:lastPrinted>
  <dcterms:created xsi:type="dcterms:W3CDTF">2023-01-31T07:13:44Z</dcterms:created>
  <dcterms:modified xsi:type="dcterms:W3CDTF">2024-09-06T14:48:48Z</dcterms:modified>
</cp:coreProperties>
</file>