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길벗컴활1급\03 최신기출문제\03 23년상시03\"/>
    </mc:Choice>
  </mc:AlternateContent>
  <bookViews>
    <workbookView xWindow="32640" yWindow="3072" windowWidth="21600" windowHeight="13560" tabRatio="776" activeTab="2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8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62913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10" l="1" a="1"/>
  <c r="B32" i="10" s="1"/>
  <c r="I26" i="10" a="1"/>
  <c r="I26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A25" i="4"/>
  <c r="J4" i="10"/>
  <c r="J8" i="10"/>
  <c r="J12" i="10"/>
  <c r="J16" i="10"/>
  <c r="J20" i="10"/>
  <c r="J5" i="10"/>
  <c r="J9" i="10"/>
  <c r="J13" i="10"/>
  <c r="J17" i="10"/>
  <c r="J21" i="10"/>
  <c r="J6" i="10"/>
  <c r="J10" i="10"/>
  <c r="J14" i="10"/>
  <c r="J18" i="10"/>
  <c r="J22" i="10"/>
  <c r="J7" i="10"/>
  <c r="J11" i="10"/>
  <c r="J15" i="10"/>
  <c r="J19" i="10"/>
  <c r="J3" i="10"/>
  <c r="D33" i="10" l="1"/>
  <c r="B33" i="10"/>
  <c r="D32" i="10"/>
  <c r="C32" i="10"/>
  <c r="C33" i="10"/>
  <c r="I29" i="10"/>
  <c r="I28" i="10"/>
  <c r="I27" i="10"/>
  <c r="I30" i="10"/>
  <c r="B7" i="8"/>
  <c r="B8" i="8" l="1"/>
</calcChain>
</file>

<file path=xl/connections.xml><?xml version="1.0" encoding="utf-8"?>
<connections xmlns="http://schemas.openxmlformats.org/spreadsheetml/2006/main">
  <connection id="1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name="MS Access Database_Query1" type="1" refreshedVersion="6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</connections>
</file>

<file path=xl/sharedStrings.xml><?xml version="1.0" encoding="utf-8"?>
<sst xmlns="http://schemas.openxmlformats.org/spreadsheetml/2006/main" count="605" uniqueCount="318">
  <si>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</si>
  <si>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</si>
  <si>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</si>
  <si>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</si>
  <si>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</si>
  <si>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</si>
  <si>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</si>
  <si>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</si>
  <si>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</si>
  <si>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</si>
  <si>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</si>
  <si>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</si>
  <si>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</si>
  <si>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</si>
  <si>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</si>
  <si>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</si>
  <si>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</si>
  <si>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</si>
  <si>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</si>
  <si>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</si>
  <si>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</si>
  <si>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</si>
  <si>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</si>
  <si>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</si>
  <si>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</si>
  <si>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</si>
  <si>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</si>
  <si>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</si>
  <si>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</si>
  <si>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</si>
  <si>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</si>
  <si>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</si>
  <si>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</si>
  <si>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</si>
  <si>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</si>
  <si>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</si>
  <si>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</si>
  <si>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</si>
  <si>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</si>
  <si>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</si>
  <si>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</si>
  <si>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</si>
  <si>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</si>
  <si>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</si>
  <si>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</si>
  <si>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</si>
  <si>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</si>
  <si>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</si>
  <si>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</si>
  <si>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</si>
  <si>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</si>
  <si>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</si>
  <si>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</si>
  <si>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</si>
  <si>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</si>
  <si>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</si>
  <si>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</si>
  <si>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</si>
  <si>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</si>
  <si>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</si>
  <si>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</si>
  <si>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</si>
  <si>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</si>
  <si>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</si>
  <si>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</si>
  <si>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</si>
  <si>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</si>
  <si>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</si>
  <si>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</si>
  <si>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</si>
  <si>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</si>
  <si>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</si>
  <si>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</si>
  <si>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</si>
  <si>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</si>
  <si>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</si>
  <si>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</si>
  <si>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</si>
  <si>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</si>
  <si>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</si>
  <si>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</si>
  <si>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</si>
  <si>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</si>
  <si>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</si>
  <si>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</si>
  <si>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</si>
  <si>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</si>
  <si>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</si>
  <si>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</si>
  <si>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</si>
  <si>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</si>
  <si>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</si>
  <si>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</si>
  <si>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</si>
  <si>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</si>
  <si>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</si>
  <si>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</si>
  <si>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</si>
  <si>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</si>
  <si>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</si>
  <si>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</si>
  <si>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</si>
  <si>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</si>
  <si>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</si>
  <si>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</si>
  <si>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</si>
  <si>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</si>
  <si>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</si>
  <si>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</si>
  <si>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</si>
  <si>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</si>
  <si>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</si>
  <si>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</si>
  <si>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</si>
  <si>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</si>
  <si>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</si>
  <si>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</si>
  <si>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</si>
  <si>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</si>
  <si>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</si>
  <si>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</si>
  <si>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</si>
  <si>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</si>
  <si>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</si>
  <si>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</si>
  <si>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</si>
  <si>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</si>
  <si>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</si>
  <si>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</si>
  <si>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</si>
  <si>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</si>
  <si>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</si>
  <si>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</si>
  <si>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</si>
  <si>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</si>
  <si>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</si>
  <si>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</si>
  <si>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</si>
  <si>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</si>
  <si>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</si>
  <si>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</si>
  <si>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</si>
  <si>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</si>
  <si>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</si>
  <si>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</si>
  <si>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</si>
  <si>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</si>
  <si>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</si>
  <si>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</si>
  <si>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</si>
  <si>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</si>
  <si>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</si>
  <si>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</si>
  <si>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</si>
  <si>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</si>
  <si>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</si>
  <si>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</si>
  <si>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</si>
  <si>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</si>
  <si>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</si>
  <si>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</si>
  <si>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</si>
  <si>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</si>
  <si>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</si>
  <si>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</si>
  <si>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</si>
  <si>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</si>
  <si>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</si>
  <si>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</si>
  <si>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</si>
  <si>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</si>
  <si>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</si>
  <si>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</si>
  <si>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</si>
  <si>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</si>
  <si>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</si>
  <si>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</si>
  <si>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</si>
  <si>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</si>
  <si>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</si>
  <si>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</si>
  <si>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</si>
  <si>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</si>
  <si>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</si>
  <si>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</si>
  <si>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</si>
  <si>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</si>
  <si>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</si>
  <si>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</si>
  <si>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</si>
  <si>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</si>
  <si>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</si>
  <si>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</si>
  <si>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</si>
  <si>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</si>
  <si>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</si>
  <si>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</si>
  <si>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</si>
  <si>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</si>
  <si>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</si>
  <si>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</si>
  <si>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</si>
  <si>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</si>
  <si>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</si>
  <si>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</si>
  <si>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</si>
  <si>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</si>
  <si>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</si>
  <si>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</si>
  <si>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</si>
  <si>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</si>
  <si>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</si>
  <si>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</si>
  <si>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</si>
  <si>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</si>
  <si>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</si>
  <si>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</si>
  <si>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</si>
  <si>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</si>
  <si>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</si>
  <si>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</si>
  <si>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</si>
  <si>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</si>
  <si>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</si>
  <si>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</si>
  <si>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</si>
  <si>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</si>
  <si>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</si>
  <si>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</si>
  <si>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</si>
  <si>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</si>
  <si>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</si>
  <si>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</si>
  <si>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</si>
  <si>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</si>
  <si>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</si>
  <si>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</si>
  <si>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</si>
  <si>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</si>
  <si>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</si>
  <si>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</si>
  <si>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</si>
  <si>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</si>
  <si>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</si>
  <si>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</si>
  <si>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</si>
  <si>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</si>
  <si>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</si>
  <si>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</si>
  <si>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</si>
  <si>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</si>
  <si>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</si>
  <si>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</si>
  <si>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</si>
  <si>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</si>
  <si>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</si>
  <si>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</si>
  <si>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</si>
  <si>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</si>
  <si>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</si>
  <si>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</si>
  <si>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</si>
  <si>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</si>
  <si>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</si>
  <si>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</si>
  <si>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</si>
  <si>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</si>
  <si>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</si>
  <si>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</si>
  <si>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</si>
  <si>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</si>
  <si>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</si>
  <si>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</si>
  <si>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</si>
  <si>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</si>
  <si>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</si>
  <si>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</si>
  <si>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</si>
  <si>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</si>
  <si>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</si>
  <si>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</si>
  <si>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</si>
  <si>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</si>
  <si>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</si>
  <si>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</si>
  <si>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</si>
  <si>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</si>
  <si>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</si>
  <si>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</si>
  <si>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</si>
  <si>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</si>
  <si>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</si>
  <si>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</si>
  <si>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</si>
  <si>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</si>
  <si>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</si>
  <si>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</si>
  <si>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</si>
  <si>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</si>
  <si>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</si>
  <si>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</si>
  <si>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</si>
  <si>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</si>
  <si>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</si>
  <si>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</si>
  <si>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이용일자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</si>
  <si>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</si>
  <si>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</si>
  <si>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</si>
  <si>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결제원금</t>
    <phoneticPr fontId="2" type="noConversion"/>
  </si>
  <si>
    <t>(모두)</t>
  </si>
  <si>
    <t>총합계</t>
  </si>
  <si>
    <t>평균 : 본인부담금</t>
  </si>
  <si>
    <t>평균 : 공단부담금</t>
  </si>
  <si>
    <t>1-5</t>
  </si>
  <si>
    <t>6-10</t>
  </si>
  <si>
    <t>11-15</t>
  </si>
  <si>
    <t>16-20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</si>
</sst>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7" fillId="0" borderId="1" xfId="4" applyNumberFormat="1" applyFont="1" applyBorder="1" applyAlignment="1">
      <alignment horizontal="center" wrapText="1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빗면 1"/>
        <xdr:cNvSpPr/>
      </xdr:nvSpPr>
      <xdr:spPr>
        <a:xfrm>
          <a:off x="3535680" y="220980"/>
          <a:ext cx="90678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7620</xdr:colOff>
      <xdr:row>4</xdr:row>
      <xdr:rowOff>15240</xdr:rowOff>
    </xdr:from>
    <xdr:to>
      <xdr:col>7</xdr:col>
      <xdr:colOff>15240</xdr:colOff>
      <xdr:row>6</xdr:row>
      <xdr:rowOff>38100</xdr:rowOff>
    </xdr:to>
    <xdr:sp macro="[0]!서식해제" textlink="">
      <xdr:nvSpPr>
        <xdr:cNvPr id="3" name="빗면 2"/>
        <xdr:cNvSpPr/>
      </xdr:nvSpPr>
      <xdr:spPr>
        <a:xfrm>
          <a:off x="3543300" y="899160"/>
          <a:ext cx="914400" cy="46482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5586.615941666663" createdVersion="6" refreshedVersion="6" minRefreshableVersion="3" recordCount="70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autoStart="0" autoEnd="0"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2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0" baseItem="0" numFmtId="179"/>
    <dataField name="평균 : 공단부담금" fld="4" subtotal="average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H34"/>
  <sheetViews>
    <sheetView workbookViewId="0">
      <selection activeCell="J15" sqref="J15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304</v>
      </c>
    </row>
    <row r="25" spans="1:8" x14ac:dyDescent="0.4">
      <c r="A25" t="b">
        <f>AND(ISEVEN(RIGHT(D3,1))=TRUE,E3&gt;=200000)</f>
        <v>0</v>
      </c>
    </row>
    <row r="27" spans="1:8" x14ac:dyDescent="0.4">
      <c r="A27" t="s">
        <v>305</v>
      </c>
      <c r="B27" t="s">
        <v>306</v>
      </c>
      <c r="C27" t="s">
        <v>307</v>
      </c>
      <c r="D27" t="s">
        <v>308</v>
      </c>
      <c r="E27" t="s">
        <v>309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OR(IFERROR(SEARCH("가족",$C3)&gt;=1,0),$E3&gt;=500000)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I71"/>
  <sheetViews>
    <sheetView topLeftCell="A16" workbookViewId="0">
      <selection activeCell="G16" sqref="G16"/>
    </sheetView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33"/>
  <sheetViews>
    <sheetView tabSelected="1" workbookViewId="0">
      <selection activeCell="B32" sqref="B32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0" x14ac:dyDescent="0.4">
      <c r="A1" t="s">
        <v>2</v>
      </c>
    </row>
    <row r="2" spans="1:10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/>
      <c r="H3" s="21">
        <f>IF(F3="",E3,ROUND(E3/RIGHT(F3,1),-2))</f>
        <v>47900</v>
      </c>
      <c r="I3" s="11">
        <v>143800</v>
      </c>
      <c r="J3" s="1" t="str">
        <f>fn비고(A3,I3)</f>
        <v>143800원 이월</v>
      </c>
    </row>
    <row r="4" spans="1:10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/>
      <c r="H4" s="21">
        <f t="shared" ref="H4:H22" si="0">IF(F4="",E4,ROUND(E4/RIGHT(F4,1),-2))</f>
        <v>174100</v>
      </c>
      <c r="I4" s="11">
        <v>0</v>
      </c>
      <c r="J4" s="1" t="str">
        <f t="shared" ref="J4:J22" si="1">fn비고(A4,I4)</f>
        <v>10월 결제완료</v>
      </c>
    </row>
    <row r="5" spans="1:10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/>
      <c r="H5" s="21">
        <f t="shared" si="0"/>
        <v>52900</v>
      </c>
      <c r="I5" s="11">
        <v>0</v>
      </c>
      <c r="J5" s="1" t="str">
        <f t="shared" si="1"/>
        <v>2월 결제완료</v>
      </c>
    </row>
    <row r="6" spans="1:10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/>
      <c r="H6" s="21">
        <f t="shared" si="0"/>
        <v>327900</v>
      </c>
      <c r="I6" s="11">
        <v>0</v>
      </c>
      <c r="J6" s="1" t="str">
        <f t="shared" si="1"/>
        <v>3월 결제완료</v>
      </c>
    </row>
    <row r="7" spans="1:10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/>
      <c r="H7" s="21">
        <f t="shared" si="0"/>
        <v>16100</v>
      </c>
      <c r="I7" s="11">
        <v>96700</v>
      </c>
      <c r="J7" s="1" t="str">
        <f t="shared" si="1"/>
        <v>96700원 이월</v>
      </c>
    </row>
    <row r="8" spans="1:10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/>
      <c r="H8" s="21">
        <f t="shared" si="0"/>
        <v>166600</v>
      </c>
      <c r="I8" s="11">
        <v>0</v>
      </c>
      <c r="J8" s="1" t="str">
        <f t="shared" si="1"/>
        <v>6월 결제완료</v>
      </c>
    </row>
    <row r="9" spans="1:10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/>
      <c r="H9" s="21">
        <f t="shared" si="0"/>
        <v>282700</v>
      </c>
      <c r="I9" s="11">
        <v>282700</v>
      </c>
      <c r="J9" s="1" t="str">
        <f t="shared" si="1"/>
        <v>282700원 이월</v>
      </c>
    </row>
    <row r="10" spans="1:10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/>
      <c r="H10" s="21">
        <f t="shared" si="0"/>
        <v>415200</v>
      </c>
      <c r="I10" s="11">
        <v>0</v>
      </c>
      <c r="J10" s="1" t="str">
        <f t="shared" si="1"/>
        <v>11월 결제완료</v>
      </c>
    </row>
    <row r="11" spans="1:10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/>
      <c r="H11" s="21">
        <f t="shared" si="0"/>
        <v>5200</v>
      </c>
      <c r="I11" s="11">
        <v>0</v>
      </c>
      <c r="J11" s="1" t="str">
        <f t="shared" si="1"/>
        <v>4월 결제완료</v>
      </c>
    </row>
    <row r="12" spans="1:10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/>
      <c r="H12" s="21">
        <f t="shared" si="0"/>
        <v>185300</v>
      </c>
      <c r="I12" s="11">
        <v>0</v>
      </c>
      <c r="J12" s="1" t="str">
        <f t="shared" si="1"/>
        <v>11월 결제완료</v>
      </c>
    </row>
    <row r="13" spans="1:10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/>
      <c r="H13" s="21">
        <f t="shared" si="0"/>
        <v>93900</v>
      </c>
      <c r="I13" s="11">
        <v>469300</v>
      </c>
      <c r="J13" s="1" t="str">
        <f t="shared" si="1"/>
        <v>469300원 이월</v>
      </c>
    </row>
    <row r="14" spans="1:10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/>
      <c r="H14" s="21">
        <f t="shared" si="0"/>
        <v>207400</v>
      </c>
      <c r="I14" s="11">
        <v>0</v>
      </c>
      <c r="J14" s="1" t="str">
        <f t="shared" si="1"/>
        <v>7월 결제완료</v>
      </c>
    </row>
    <row r="15" spans="1:10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/>
      <c r="H15" s="21">
        <f t="shared" si="0"/>
        <v>171300</v>
      </c>
      <c r="I15" s="11">
        <v>0</v>
      </c>
      <c r="J15" s="1" t="str">
        <f t="shared" si="1"/>
        <v>12월 결제완료</v>
      </c>
    </row>
    <row r="16" spans="1:10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/>
      <c r="H16" s="21">
        <f t="shared" si="0"/>
        <v>137100</v>
      </c>
      <c r="I16" s="11">
        <v>274300</v>
      </c>
      <c r="J16" s="1" t="str">
        <f t="shared" si="1"/>
        <v>274300원 이월</v>
      </c>
    </row>
    <row r="17" spans="1:10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/>
      <c r="H17" s="21">
        <f t="shared" si="0"/>
        <v>503400</v>
      </c>
      <c r="I17" s="11">
        <v>0</v>
      </c>
      <c r="J17" s="1" t="str">
        <f t="shared" si="1"/>
        <v>8월 결제완료</v>
      </c>
    </row>
    <row r="18" spans="1:10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/>
      <c r="H18" s="21">
        <f t="shared" si="0"/>
        <v>9600</v>
      </c>
      <c r="I18" s="11">
        <v>0</v>
      </c>
      <c r="J18" s="1" t="str">
        <f t="shared" si="1"/>
        <v>1월 결제완료</v>
      </c>
    </row>
    <row r="19" spans="1:10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/>
      <c r="H19" s="21">
        <f t="shared" si="0"/>
        <v>494100</v>
      </c>
      <c r="I19" s="11">
        <v>0</v>
      </c>
      <c r="J19" s="1" t="str">
        <f t="shared" si="1"/>
        <v>2월 결제완료</v>
      </c>
    </row>
    <row r="20" spans="1:10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/>
      <c r="H20" s="21">
        <f t="shared" si="0"/>
        <v>150800</v>
      </c>
      <c r="I20" s="11">
        <v>150800</v>
      </c>
      <c r="J20" s="1" t="str">
        <f t="shared" si="1"/>
        <v>150800원 이월</v>
      </c>
    </row>
    <row r="21" spans="1:10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/>
      <c r="H21" s="21">
        <f t="shared" si="0"/>
        <v>58400</v>
      </c>
      <c r="I21" s="11">
        <v>0</v>
      </c>
      <c r="J21" s="1" t="str">
        <f t="shared" si="1"/>
        <v>6월 결제완료</v>
      </c>
    </row>
    <row r="22" spans="1:10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/>
      <c r="H22" s="21">
        <f t="shared" si="0"/>
        <v>372300</v>
      </c>
      <c r="I22" s="11">
        <v>0</v>
      </c>
      <c r="J22" s="1" t="str">
        <f t="shared" si="1"/>
        <v>9월 결제완료</v>
      </c>
    </row>
    <row r="24" spans="1:10" x14ac:dyDescent="0.4">
      <c r="A24" t="s">
        <v>0</v>
      </c>
      <c r="G24" s="14" t="s">
        <v>36</v>
      </c>
    </row>
    <row r="25" spans="1:10" x14ac:dyDescent="0.4">
      <c r="A25" s="48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48" t="s">
        <v>22</v>
      </c>
      <c r="H25" s="48"/>
      <c r="I25" s="41" t="s">
        <v>37</v>
      </c>
    </row>
    <row r="26" spans="1:10" x14ac:dyDescent="0.4">
      <c r="A26" s="48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FREQUENCY(E3:E22,H26:H30)/COUNT($E$3:$E$22)</f>
        <v>0.1</v>
      </c>
      <c r="J26" s="47"/>
    </row>
    <row r="27" spans="1:10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4">
      <c r="G29" s="39">
        <v>300000</v>
      </c>
      <c r="H29" s="40">
        <v>500000</v>
      </c>
      <c r="I29" s="22">
        <v>0.3</v>
      </c>
    </row>
    <row r="30" spans="1:10" x14ac:dyDescent="0.4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">
      <c r="A32" s="23" t="s">
        <v>23</v>
      </c>
      <c r="B32" s="1" t="e">
        <f t="array" ref="B32:D33">MAX(($B$3:$B$22=$A32)*($C$3:$C$22,B$31)*$E$3:$E$22)&amp;"(총"&amp;COUNTIFS($B$3:$B$22,$A32,$C$3:$C$22,B$31)&amp;"건중)"</f>
        <v>#VALUE!</v>
      </c>
      <c r="C32" s="1" t="e">
        <v>#VALUE!</v>
      </c>
      <c r="D32" s="1" t="e">
        <v>#VALUE!</v>
      </c>
    </row>
    <row r="33" spans="1:4" x14ac:dyDescent="0.4">
      <c r="A33" s="23" t="s">
        <v>30</v>
      </c>
      <c r="B33" s="1" t="e">
        <v>#VALUE!</v>
      </c>
      <c r="C33" s="1" t="e">
        <v>#VALUE!</v>
      </c>
      <c r="D33" s="1" t="e">
        <v>#VALUE!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D15"/>
  <sheetViews>
    <sheetView workbookViewId="0">
      <selection activeCell="C10" sqref="C10"/>
    </sheetView>
  </sheetViews>
  <sheetFormatPr defaultRowHeight="17.399999999999999" x14ac:dyDescent="0.4"/>
  <cols>
    <col min="1" max="1" width="11.19921875" bestFit="1" customWidth="1"/>
    <col min="2" max="2" width="8" bestFit="1" customWidth="1"/>
    <col min="3" max="4" width="16.19921875" bestFit="1" customWidth="1"/>
  </cols>
  <sheetData>
    <row r="2" spans="1:4" x14ac:dyDescent="0.4">
      <c r="A2" s="52" t="s">
        <v>109</v>
      </c>
      <c r="B2" t="s">
        <v>310</v>
      </c>
    </row>
    <row r="4" spans="1:4" x14ac:dyDescent="0.4">
      <c r="A4" s="52" t="s">
        <v>108</v>
      </c>
      <c r="B4" s="52" t="s">
        <v>110</v>
      </c>
      <c r="C4" t="s">
        <v>312</v>
      </c>
      <c r="D4" t="s">
        <v>313</v>
      </c>
    </row>
    <row r="5" spans="1:4" x14ac:dyDescent="0.4">
      <c r="A5" t="s">
        <v>116</v>
      </c>
      <c r="C5" s="53">
        <v>5154.0270270270266</v>
      </c>
      <c r="D5" s="53">
        <v>29220.567567567567</v>
      </c>
    </row>
    <row r="6" spans="1:4" x14ac:dyDescent="0.4">
      <c r="B6" t="s">
        <v>314</v>
      </c>
      <c r="C6" s="53">
        <v>4463.04</v>
      </c>
      <c r="D6" s="53">
        <v>25308.560000000001</v>
      </c>
    </row>
    <row r="7" spans="1:4" x14ac:dyDescent="0.4">
      <c r="B7" t="s">
        <v>315</v>
      </c>
      <c r="C7" s="53">
        <v>5700</v>
      </c>
      <c r="D7" s="53">
        <v>32290</v>
      </c>
    </row>
    <row r="8" spans="1:4" x14ac:dyDescent="0.4">
      <c r="B8" t="s">
        <v>316</v>
      </c>
      <c r="C8" s="53">
        <v>6937.875</v>
      </c>
      <c r="D8" s="53">
        <v>39324.625</v>
      </c>
    </row>
    <row r="9" spans="1:4" x14ac:dyDescent="0.4">
      <c r="B9" t="s">
        <v>317</v>
      </c>
      <c r="C9" s="53">
        <v>6520</v>
      </c>
      <c r="D9" s="53">
        <v>36980</v>
      </c>
    </row>
    <row r="10" spans="1:4" x14ac:dyDescent="0.4">
      <c r="A10" t="s">
        <v>127</v>
      </c>
      <c r="C10" s="53">
        <v>5349.757575757576</v>
      </c>
      <c r="D10" s="53">
        <v>30332.969696969696</v>
      </c>
    </row>
    <row r="11" spans="1:4" x14ac:dyDescent="0.4">
      <c r="B11" t="s">
        <v>314</v>
      </c>
      <c r="C11" s="53">
        <v>5281.4</v>
      </c>
      <c r="D11" s="53">
        <v>29945.266666666666</v>
      </c>
    </row>
    <row r="12" spans="1:4" x14ac:dyDescent="0.4">
      <c r="B12" t="s">
        <v>315</v>
      </c>
      <c r="C12" s="53">
        <v>4688.8888888888887</v>
      </c>
      <c r="D12" s="53">
        <v>26588.888888888891</v>
      </c>
    </row>
    <row r="13" spans="1:4" x14ac:dyDescent="0.4">
      <c r="B13" t="s">
        <v>316</v>
      </c>
      <c r="C13" s="53">
        <v>5291.666666666667</v>
      </c>
      <c r="D13" s="53">
        <v>30005</v>
      </c>
    </row>
    <row r="14" spans="1:4" x14ac:dyDescent="0.4">
      <c r="B14" t="s">
        <v>317</v>
      </c>
      <c r="C14" s="53">
        <v>7790.333333333333</v>
      </c>
      <c r="D14" s="53">
        <v>44159.666666666664</v>
      </c>
    </row>
    <row r="15" spans="1:4" x14ac:dyDescent="0.4">
      <c r="A15" t="s">
        <v>311</v>
      </c>
      <c r="C15" s="53">
        <v>5246.3</v>
      </c>
      <c r="D15" s="53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K9"/>
  <sheetViews>
    <sheetView workbookViewId="0"/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49" t="s">
        <v>16</v>
      </c>
      <c r="G2" s="49"/>
      <c r="H2" s="49"/>
      <c r="I2" s="49"/>
      <c r="J2" s="49"/>
      <c r="K2" s="49"/>
    </row>
    <row r="3" spans="1:11" x14ac:dyDescent="0.4">
      <c r="A3" s="4" t="s">
        <v>16</v>
      </c>
      <c r="B3" s="5">
        <v>100000</v>
      </c>
      <c r="E3" s="42"/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0" t="s">
        <v>17</v>
      </c>
      <c r="E4" s="4">
        <v>1</v>
      </c>
      <c r="F4" s="43"/>
      <c r="G4" s="43"/>
      <c r="H4" s="43"/>
      <c r="I4" s="43"/>
      <c r="J4" s="43"/>
      <c r="K4" s="43"/>
    </row>
    <row r="5" spans="1:11" x14ac:dyDescent="0.4">
      <c r="A5" s="4" t="s">
        <v>15</v>
      </c>
      <c r="B5" s="6">
        <v>0.05</v>
      </c>
      <c r="D5" s="50"/>
      <c r="E5" s="7">
        <v>2</v>
      </c>
      <c r="F5" s="43"/>
      <c r="G5" s="43"/>
      <c r="H5" s="43"/>
      <c r="I5" s="43"/>
      <c r="J5" s="43"/>
      <c r="K5" s="43"/>
    </row>
    <row r="6" spans="1:11" x14ac:dyDescent="0.4">
      <c r="A6" s="4" t="s">
        <v>12</v>
      </c>
      <c r="B6" s="6">
        <v>5.0000000000000001E-3</v>
      </c>
      <c r="D6" s="50"/>
      <c r="E6" s="4">
        <v>3</v>
      </c>
      <c r="F6" s="43"/>
      <c r="G6" s="43"/>
      <c r="H6" s="43"/>
      <c r="I6" s="43"/>
      <c r="J6" s="43"/>
      <c r="K6" s="43"/>
    </row>
    <row r="7" spans="1:11" x14ac:dyDescent="0.4">
      <c r="A7" s="4" t="s">
        <v>13</v>
      </c>
      <c r="B7" s="5">
        <f>B3*B4*12*(1+B5)</f>
        <v>3780000</v>
      </c>
      <c r="D7" s="50"/>
      <c r="E7" s="7">
        <v>4</v>
      </c>
      <c r="F7" s="43"/>
      <c r="G7" s="43"/>
      <c r="H7" s="43"/>
      <c r="I7" s="43"/>
      <c r="J7" s="43"/>
      <c r="K7" s="43"/>
    </row>
    <row r="8" spans="1:11" x14ac:dyDescent="0.4">
      <c r="A8" s="4" t="s">
        <v>14</v>
      </c>
      <c r="B8" s="5">
        <f>B7*(1-B6)</f>
        <v>3761100</v>
      </c>
      <c r="D8" s="50"/>
      <c r="E8" s="4">
        <v>5</v>
      </c>
      <c r="F8" s="43"/>
      <c r="G8" s="43"/>
      <c r="H8" s="43"/>
      <c r="I8" s="43"/>
      <c r="J8" s="43"/>
      <c r="K8" s="43"/>
    </row>
    <row r="9" spans="1:11" x14ac:dyDescent="0.4">
      <c r="D9" s="50"/>
      <c r="E9" s="7">
        <v>6</v>
      </c>
      <c r="F9" s="43"/>
      <c r="G9" s="43"/>
      <c r="H9" s="43"/>
      <c r="I9" s="43"/>
      <c r="J9" s="43"/>
      <c r="K9" s="43"/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24"/>
  <sheetViews>
    <sheetView workbookViewId="0">
      <selection activeCell="I12" sqref="I12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51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51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51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51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51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51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51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51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51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51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51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51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51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51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51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51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51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51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51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51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51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51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K22"/>
  <sheetViews>
    <sheetView topLeftCell="A3" workbookViewId="0"/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H14"/>
  <sheetViews>
    <sheetView workbookViewId="0">
      <selection activeCell="I10" sqref="I10"/>
    </sheetView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Administrator</cp:lastModifiedBy>
  <cp:lastPrinted>2023-06-21T07:10:47Z</cp:lastPrinted>
  <dcterms:created xsi:type="dcterms:W3CDTF">2023-01-31T07:13:44Z</dcterms:created>
  <dcterms:modified xsi:type="dcterms:W3CDTF">2024-10-21T06:08:44Z</dcterms:modified>
</cp:coreProperties>
</file>