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 codeName="{957460C9-B318-DD5D-5CC9-C049C1E746CC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공진웅\Desktop\기출\02회\"/>
    </mc:Choice>
  </mc:AlternateContent>
  <xr:revisionPtr revIDLastSave="0" documentId="13_ncr:1_{0B97242E-2542-4038-8939-4A365B6CC75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eta.DATE" hidden="1" xlm="1">#NAME?</definedName>
    <definedName name="_xleta.FIND" hidden="1" xlm="1">#NAME?</definedName>
    <definedName name="_xleta.LARGE" hidden="1" xlm="1">#NAME?</definedName>
    <definedName name="_xleta.REPT" hidden="1" xlm="1">#NAME?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4" l="1"/>
  <c r="H8" i="1" a="1"/>
  <c r="H8" i="1" s="1"/>
  <c r="H4" i="1" a="1"/>
  <c r="H4" i="1"/>
  <c r="H5" i="1" a="1"/>
  <c r="H5" i="1"/>
  <c r="H6" i="1" a="1"/>
  <c r="H6" i="1"/>
  <c r="H7" i="1" a="1"/>
  <c r="H7" i="1"/>
  <c r="H3" i="1" a="1"/>
  <c r="H3" i="1" s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3" i="1"/>
  <c r="J14" i="1"/>
  <c r="J15" i="1"/>
  <c r="J16" i="1"/>
  <c r="J17" i="1"/>
  <c r="J18" i="1"/>
  <c r="J12" i="1"/>
  <c r="I13" i="1" a="1"/>
  <c r="I15" i="1" a="1"/>
  <c r="I17" i="1" a="1"/>
  <c r="I19" i="1" a="1"/>
  <c r="I21" i="1" a="1"/>
  <c r="I23" i="1" a="1"/>
  <c r="I25" i="1" a="1"/>
  <c r="I27" i="1" a="1"/>
  <c r="I29" i="1" a="1"/>
  <c r="I31" i="1" a="1"/>
  <c r="I33" i="1" a="1"/>
  <c r="I35" i="1" a="1"/>
  <c r="I14" i="1" a="1"/>
  <c r="I16" i="1" a="1"/>
  <c r="I18" i="1" a="1"/>
  <c r="I20" i="1" a="1"/>
  <c r="I22" i="1" a="1"/>
  <c r="I24" i="1" a="1"/>
  <c r="I26" i="1" a="1"/>
  <c r="I28" i="1" a="1"/>
  <c r="I30" i="1" a="1"/>
  <c r="I32" i="1" a="1"/>
  <c r="I34" i="1" a="1"/>
  <c r="I12" i="1" a="1"/>
  <c r="I34" i="1" l="1"/>
  <c r="I32" i="1"/>
  <c r="I30" i="1"/>
  <c r="I28" i="1"/>
  <c r="I26" i="1"/>
  <c r="I24" i="1"/>
  <c r="I22" i="1"/>
  <c r="I20" i="1"/>
  <c r="I18" i="1"/>
  <c r="I16" i="1"/>
  <c r="I14" i="1"/>
  <c r="I35" i="1"/>
  <c r="I33" i="1"/>
  <c r="I31" i="1"/>
  <c r="I29" i="1"/>
  <c r="I27" i="1"/>
  <c r="I25" i="1"/>
  <c r="I23" i="1"/>
  <c r="I21" i="1"/>
  <c r="I19" i="1"/>
  <c r="I17" i="1"/>
  <c r="I15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720F33-DE44-4C26-94B2-63774048BDF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74E1B262-19EE-40CD-9F40-18795514875C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길벗컴활1급총정리\기출\02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<sst xmlns="http://schemas.openxmlformats.org/spreadsheetml/2006/main" count="416" uniqueCount="213">
  <si>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</si>
  <si>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</si>
  <si>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</si>
  <si>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</si>
  <si>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</si>
  <si>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</si>
  <si>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</si>
  <si>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</si>
  <si>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</si>
  <si>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</si>
  <si>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</si>
  <si>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</si>
  <si>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</si>
  <si>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</si>
  <si>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</si>
  <si>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</si>
  <si>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</si>
  <si>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</si>
  <si>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</si>
  <si>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</si>
  <si>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</si>
  <si>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</si>
  <si>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</si>
  <si>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</si>
  <si>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</si>
  <si>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</si>
  <si>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</si>
  <si>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</si>
  <si>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</si>
  <si>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</si>
  <si>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</si>
  <si>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</si>
  <si>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</si>
  <si>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</si>
  <si>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</si>
  <si>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</si>
  <si>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</si>
  <si>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</si>
  <si>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</si>
  <si>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</si>
  <si>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</si>
  <si>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</si>
  <si>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</si>
  <si>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</si>
  <si>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</si>
  <si>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</si>
  <si>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</si>
  <si>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</si>
  <si>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</si>
  <si>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</si>
  <si>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</si>
  <si>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</si>
  <si>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</si>
  <si>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</si>
  <si>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</si>
  <si>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</si>
  <si>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</si>
  <si>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</si>
  <si>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</si>
  <si>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</si>
  <si>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</si>
  <si>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</si>
  <si>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</si>
  <si>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</si>
  <si>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</si>
  <si>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</si>
  <si>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</si>
  <si>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</si>
  <si>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</si>
  <si>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</si>
  <si>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</si>
  <si>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</si>
  <si>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</si>
  <si>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</si>
  <si>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</si>
  <si>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</si>
  <si>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</si>
  <si>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</si>
  <si>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</si>
  <si>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</si>
  <si>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</si>
  <si>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</si>
  <si>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</si>
  <si>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</si>
  <si>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</si>
  <si>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</si>
  <si>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</si>
  <si>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</si>
  <si>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</si>
  <si>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</si>
  <si>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</si>
  <si>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</si>
  <si>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</si>
  <si>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</si>
  <si>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</si>
  <si>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</si>
  <si>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</si>
  <si>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</si>
  <si>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</si>
  <si>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</si>
  <si>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</si>
  <si>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</si>
  <si>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</si>
  <si>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</si>
  <si>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</si>
  <si>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</si>
  <si>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</si>
  <si>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</si>
  <si>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</si>
  <si>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</si>
  <si>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</si>
  <si>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</si>
  <si>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</si>
  <si>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</si>
  <si>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</si>
  <si>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</si>
  <si>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</si>
  <si>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</si>
  <si>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</si>
  <si>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</si>
  <si>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</si>
  <si>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</si>
  <si>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</si>
  <si>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</si>
  <si>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</si>
  <si>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</si>
  <si>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</si>
  <si>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</si>
  <si>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</si>
  <si>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</si>
  <si>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</si>
  <si>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</si>
  <si>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</si>
  <si>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</si>
  <si>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</si>
  <si>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</si>
  <si>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</si>
  <si>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</si>
  <si>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</si>
  <si>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</si>
  <si>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</si>
  <si>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</si>
  <si>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</si>
  <si>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</si>
  <si>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</si>
  <si>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</si>
  <si>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</si>
  <si>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</si>
  <si>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</si>
  <si>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</si>
  <si>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</si>
  <si>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</si>
  <si>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</si>
  <si>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</si>
  <si>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</si>
  <si>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</si>
  <si>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</si>
  <si>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</si>
  <si>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</si>
  <si>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</si>
  <si>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</si>
  <si>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</si>
  <si>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</si>
  <si>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</si>
  <si>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</si>
  <si>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</si>
  <si>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</si>
  <si>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</si>
  <si>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</si>
  <si>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</si>
  <si>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</si>
  <si>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</si>
  <si>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</si>
  <si>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</si>
  <si>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</si>
  <si>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</si>
  <si>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</si>
  <si>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</si>
  <si>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</si>
  <si>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</si>
  <si>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</si>
  <si>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</si>
  <si>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</si>
  <si>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</si>
  <si>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</si>
  <si>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</si>
  <si>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</si>
  <si>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</si>
  <si>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</si>
  <si>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</si>
  <si>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</si>
  <si>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</si>
  <si>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</si>
  <si>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</si>
  <si>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</si>
  <si>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</si>
  <si>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</si>
  <si>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</si>
  <si>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</si>
  <si>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비즈니스석</t>
  </si>
  <si>
    <t>일반석</t>
  </si>
  <si>
    <t>할인석</t>
  </si>
  <si>
    <t>좌석구분</t>
  </si>
  <si>
    <t>출발일자(월)</t>
  </si>
  <si>
    <t>평균: 기본운임</t>
  </si>
  <si>
    <t>목적지</t>
  </si>
  <si>
    <t>(다중 항목)</t>
  </si>
  <si>
    <t>좌석구분</t>
    <phoneticPr fontId="2" type="noConversion"/>
  </si>
  <si>
    <t>일반석</t>
    <phoneticPr fontId="2" type="noConversion"/>
  </si>
  <si>
    <t>비즈니스석</t>
    <phoneticPr fontId="2" type="noConversion"/>
  </si>
  <si>
    <t>할인석</t>
    <phoneticPr fontId="2" type="noConversion"/>
  </si>
  <si>
    <t>기본운임</t>
    <phoneticPr fontId="2" type="noConversion"/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</si>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</sst>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~&quot;\ General"/>
    <numFmt numFmtId="177" formatCode="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5"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2</xdr:row>
          <xdr:rowOff>19050</xdr:rowOff>
        </xdr:from>
        <xdr:to>
          <xdr:col>9</xdr:col>
          <xdr:colOff>9525</xdr:colOff>
          <xdr:row>3</xdr:row>
          <xdr:rowOff>190500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28575</xdr:colOff>
          <xdr:row>4</xdr:row>
          <xdr:rowOff>19050</xdr:rowOff>
        </xdr:from>
        <xdr:to>
          <xdr:col>8</xdr:col>
          <xdr:colOff>676275</xdr:colOff>
          <xdr:row>6</xdr:row>
          <xdr:rowOff>0</xdr:rowOff>
        </xdr:to>
        <xdr:sp macro="" textlink="">
          <xdr:nvSpPr>
            <xdr:cNvPr id="13315" name="Button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4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66675</xdr:rowOff>
        </xdr:from>
        <xdr:to>
          <xdr:col>5</xdr:col>
          <xdr:colOff>561975</xdr:colOff>
          <xdr:row>1</xdr:row>
          <xdr:rowOff>161925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공진웅" refreshedDate="45642.57082361111" backgroundQuery="1" createdVersion="8" refreshedVersion="8" minRefreshableVersion="3" recordCount="0" supportSubquery="1" supportAdvancedDrill="1" xr:uid="{014477BF-9540-46F7-98AB-CF6E14824CA3}">
  <cacheSource type="external" connectionId="1"/>
  <cacheFields count="4"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Measures].[평균: 기본운임]" caption="평균: 기본운임" numFmtId="0" hierarchy="9" level="32767"/>
    <cacheField name="[여행예약현황].[목적지].[목적지]" caption="목적지" numFmtId="0" hierarchy="3" level="1">
      <sharedItems containsSemiMixedTypes="0" containsNonDate="0" containsString="0"/>
    </cacheField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0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3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B0B8A9-D32C-4D83-88BA-7959BA64B8B7}" name="피벗 테이블1" cacheId="1" applyNumberFormats="0" applyBorderFormats="0" applyFontFormats="0" applyPatternFormats="0" applyAlignmentFormats="0" applyWidthHeightFormats="1" dataCaption="값" updatedVersion="8" minRefreshableVersion="3" useAutoFormatting="1" subtotalHiddenItems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Row" compact="0" allDrilled="1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axis="axisPage" compact="0" allDrilled="1" subtotalTop="0" showAll="0" dataSourceSort="1" defaultSubtotal="0" defaultAttributeDrillState="1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"/>
  </colFields>
  <colItems count="3">
    <i>
      <x/>
    </i>
    <i>
      <x v="1"/>
    </i>
    <i>
      <x v="2"/>
    </i>
  </colItems>
  <pageFields count="1">
    <pageField fld="3" hier="3" name="[여행예약현황].[목적지].&amp;[홍콩]" cap="홍콩"/>
  </pageFields>
  <dataFields count="1">
    <dataField name="평균: 기본운임" fld="2" subtotal="average" baseField="0" baseItem="5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topLeftCell="A3" workbookViewId="0">
      <selection activeCell="K15" sqref="K15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9.375" bestFit="1" customWidth="1"/>
    <col min="5" max="5" width="11" bestFit="1" customWidth="1"/>
    <col min="6" max="6" width="11.125" bestFit="1" customWidth="1"/>
    <col min="7" max="7" width="9" bestFit="1" customWidth="1"/>
    <col min="9" max="9" width="3.25" customWidth="1"/>
    <col min="12" max="12" width="11.125" bestFit="1" customWidth="1"/>
  </cols>
  <sheetData>
    <row r="2" spans="1:13" x14ac:dyDescent="0.3">
      <c r="A2" t="s">
        <v>59</v>
      </c>
    </row>
    <row r="3" spans="1:13" x14ac:dyDescent="0.3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26" t="s">
        <v>190</v>
      </c>
    </row>
    <row r="4" spans="1:13" x14ac:dyDescent="0.3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AND(RIGHT($B4,1)="오",FIND("07",$A4)&gt;=1)</f>
        <v>1</v>
      </c>
    </row>
    <row r="5" spans="1:13" x14ac:dyDescent="0.3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3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</row>
    <row r="7" spans="1:13" x14ac:dyDescent="0.3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3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3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3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3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3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3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3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3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3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3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3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3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3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3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3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3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3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3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3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3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3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3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3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3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3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</row>
    <row r="33" spans="1:8" x14ac:dyDescent="0.3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0" priority="1">
      <formula>AND($F4&gt;=DATE(2023,6,1),$G4&gt;=0.5,$G4&lt;=0.75)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99" orientation="portrait" verticalDpi="0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tabSelected="1" topLeftCell="A11" workbookViewId="0">
      <selection activeCell="M20" sqref="M20"/>
    </sheetView>
  </sheetViews>
  <sheetFormatPr defaultRowHeight="16.5" x14ac:dyDescent="0.3"/>
  <cols>
    <col min="1" max="1" width="7.75" customWidth="1"/>
    <col min="2" max="2" width="7.375" customWidth="1"/>
    <col min="3" max="3" width="9" bestFit="1" customWidth="1"/>
    <col min="4" max="4" width="11" bestFit="1" customWidth="1"/>
    <col min="5" max="5" width="9.375" bestFit="1" customWidth="1"/>
    <col min="6" max="6" width="11" bestFit="1" customWidth="1"/>
    <col min="7" max="7" width="11.125" bestFit="1" customWidth="1"/>
    <col min="8" max="8" width="11" bestFit="1" customWidth="1"/>
    <col min="9" max="9" width="9.75" bestFit="1" customWidth="1"/>
    <col min="10" max="10" width="11.125" bestFit="1" customWidth="1"/>
  </cols>
  <sheetData>
    <row r="1" spans="1:10" x14ac:dyDescent="0.3">
      <c r="A1" s="6" t="s">
        <v>188</v>
      </c>
      <c r="B1" s="7"/>
      <c r="C1" s="7"/>
      <c r="D1" s="8"/>
      <c r="F1" t="s">
        <v>1</v>
      </c>
    </row>
    <row r="2" spans="1:10" x14ac:dyDescent="0.3">
      <c r="A2" s="31" t="s">
        <v>2</v>
      </c>
      <c r="B2" s="32"/>
      <c r="C2" s="1" t="s">
        <v>3</v>
      </c>
      <c r="D2" s="1" t="s">
        <v>4</v>
      </c>
      <c r="F2" s="31" t="s">
        <v>2</v>
      </c>
      <c r="G2" s="32"/>
      <c r="H2" s="2" t="s">
        <v>15</v>
      </c>
    </row>
    <row r="3" spans="1:10" x14ac:dyDescent="0.3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COUNT(IF(($C$12:$C$35&gt;=$F3)*($C$12:$C$35&lt;=$G3),1))&amp;"세대"</f>
        <v>4세대</v>
      </c>
    </row>
    <row r="4" spans="1:10" x14ac:dyDescent="0.3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COUNT(IF(($C$12:$C$35&gt;=$F4)*($C$12:$C$35&lt;=$G4),1))&amp;"세대"</f>
        <v>10세대</v>
      </c>
    </row>
    <row r="5" spans="1:10" x14ac:dyDescent="0.3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COUNT(IF(($C$12:$C$35&gt;=$F5)*($C$12:$C$35&lt;=$G5),1))&amp;"세대"</f>
        <v>5세대</v>
      </c>
    </row>
    <row r="6" spans="1:10" x14ac:dyDescent="0.3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COUNT(IF(($C$12:$C$35&gt;=$F6)*($C$12:$C$35&lt;=$G6),1))&amp;"세대"</f>
        <v>4세대</v>
      </c>
    </row>
    <row r="7" spans="1:10" x14ac:dyDescent="0.3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COUNT(IF(($C$12:$C$35&gt;=$F7)*($C$12:$C$35&lt;=$G7),1))&amp;"세대"</f>
        <v>1세대</v>
      </c>
    </row>
    <row r="8" spans="1:10" x14ac:dyDescent="0.3">
      <c r="A8" s="13"/>
      <c r="B8" s="13"/>
      <c r="C8" s="14"/>
      <c r="F8" s="29" t="s">
        <v>16</v>
      </c>
      <c r="G8" s="30"/>
      <c r="H8" s="4">
        <f t="array" ref="H8">AVERAGE(IF(($C$12:$C$35&gt;=LARGE($C$12:$C$35,4)),$C$12:$C$35))</f>
        <v>490.5</v>
      </c>
    </row>
    <row r="10" spans="1:10" x14ac:dyDescent="0.3">
      <c r="A10" t="s">
        <v>5</v>
      </c>
      <c r="I10" s="10" t="s">
        <v>13</v>
      </c>
      <c r="J10" s="11">
        <v>45071</v>
      </c>
    </row>
    <row r="11" spans="1:10" x14ac:dyDescent="0.3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3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/>
      <c r="G12" s="12">
        <v>45065</v>
      </c>
      <c r="H12" s="1">
        <v>435</v>
      </c>
      <c r="I12" s="12" t="str" cm="1">
        <f t="array" ref="I12">fn연체일($J$10,$G12)</f>
        <v>정상납부</v>
      </c>
      <c r="J12" s="12" t="str">
        <f>IFERROR(REPT("▶",($C12-$H12)/100),REPT("◁",ABS(($C12-$H12)/100)))</f>
        <v/>
      </c>
    </row>
    <row r="13" spans="1:10" x14ac:dyDescent="0.3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/>
      <c r="G13" s="12">
        <v>45052</v>
      </c>
      <c r="H13" s="1">
        <v>124</v>
      </c>
      <c r="I13" s="12" t="str" cm="1">
        <f t="array" ref="I13">fn연체일($J$10,$G13)</f>
        <v>정상납부</v>
      </c>
      <c r="J13" s="12" t="str">
        <f t="shared" ref="J13:J35" si="0">IFERROR(REPT("▶",($C13-$H13)/100),REPT("◁",ABS(($C13-$H13)/100)))</f>
        <v>▶▶</v>
      </c>
    </row>
    <row r="14" spans="1:10" x14ac:dyDescent="0.3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/>
      <c r="G14" s="12">
        <v>45056</v>
      </c>
      <c r="H14" s="1">
        <v>387</v>
      </c>
      <c r="I14" s="12" t="str" cm="1">
        <f t="array" ref="I14">fn연체일($J$10,$G14)</f>
        <v>정상납부</v>
      </c>
      <c r="J14" s="12" t="str">
        <f t="shared" si="0"/>
        <v>◁</v>
      </c>
    </row>
    <row r="15" spans="1:10" x14ac:dyDescent="0.3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/>
      <c r="G15" s="12">
        <v>45078</v>
      </c>
      <c r="H15" s="1">
        <v>425</v>
      </c>
      <c r="I15" s="12" t="str" cm="1">
        <f t="array" ref="I15">fn연체일($J$10,$G15)</f>
        <v>7일 연체</v>
      </c>
      <c r="J15" s="12" t="str">
        <f t="shared" si="0"/>
        <v/>
      </c>
    </row>
    <row r="16" spans="1:10" x14ac:dyDescent="0.3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/>
      <c r="G16" s="12">
        <v>45047</v>
      </c>
      <c r="H16" s="1">
        <v>194</v>
      </c>
      <c r="I16" s="12" t="str" cm="1">
        <f t="array" ref="I16">fn연체일($J$10,$G16)</f>
        <v>정상납부</v>
      </c>
      <c r="J16" s="12" t="str">
        <f t="shared" si="0"/>
        <v/>
      </c>
    </row>
    <row r="17" spans="1:10" x14ac:dyDescent="0.3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/>
      <c r="G17" s="12">
        <v>45073</v>
      </c>
      <c r="H17" s="1">
        <v>292</v>
      </c>
      <c r="I17" s="12" t="str" cm="1">
        <f t="array" ref="I17">fn연체일($J$10,$G17)</f>
        <v>2일 연체</v>
      </c>
      <c r="J17" s="12" t="str">
        <f t="shared" si="0"/>
        <v/>
      </c>
    </row>
    <row r="18" spans="1:10" x14ac:dyDescent="0.3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/>
      <c r="G18" s="12">
        <v>45058</v>
      </c>
      <c r="H18" s="1">
        <v>500</v>
      </c>
      <c r="I18" s="12" t="str" cm="1">
        <f t="array" ref="I18">fn연체일($J$10,$G18)</f>
        <v>정상납부</v>
      </c>
      <c r="J18" s="12" t="str">
        <f t="shared" si="0"/>
        <v>◁</v>
      </c>
    </row>
    <row r="19" spans="1:10" x14ac:dyDescent="0.3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/>
      <c r="G19" s="12">
        <v>45065</v>
      </c>
      <c r="H19" s="1">
        <v>161</v>
      </c>
      <c r="I19" s="12" t="str" cm="1">
        <f t="array" ref="I19">fn연체일($J$10,$G19)</f>
        <v>정상납부</v>
      </c>
      <c r="J19" s="12" t="str">
        <f t="shared" si="0"/>
        <v/>
      </c>
    </row>
    <row r="20" spans="1:10" x14ac:dyDescent="0.3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/>
      <c r="G20" s="12">
        <v>45061</v>
      </c>
      <c r="H20" s="1">
        <v>501</v>
      </c>
      <c r="I20" s="12" t="str" cm="1">
        <f t="array" ref="I20">fn연체일($J$10,$G20)</f>
        <v>정상납부</v>
      </c>
      <c r="J20" s="12" t="str">
        <f t="shared" si="0"/>
        <v>◁</v>
      </c>
    </row>
    <row r="21" spans="1:10" x14ac:dyDescent="0.3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/>
      <c r="G21" s="12">
        <v>45102</v>
      </c>
      <c r="H21" s="1">
        <v>252</v>
      </c>
      <c r="I21" s="12" t="str" cm="1">
        <f t="array" ref="I21">fn연체일($J$10,$G21)</f>
        <v>31일 연체</v>
      </c>
      <c r="J21" s="12" t="str">
        <f t="shared" si="0"/>
        <v>▶▶</v>
      </c>
    </row>
    <row r="22" spans="1:10" x14ac:dyDescent="0.3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/>
      <c r="G22" s="12">
        <v>45067</v>
      </c>
      <c r="H22" s="1">
        <v>542</v>
      </c>
      <c r="I22" s="12" t="str" cm="1">
        <f t="array" ref="I22">fn연체일($J$10,$G22)</f>
        <v>정상납부</v>
      </c>
      <c r="J22" s="12" t="str">
        <f t="shared" si="0"/>
        <v>◁</v>
      </c>
    </row>
    <row r="23" spans="1:10" x14ac:dyDescent="0.3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/>
      <c r="G23" s="12">
        <v>45088</v>
      </c>
      <c r="H23" s="1">
        <v>350</v>
      </c>
      <c r="I23" s="12" t="str" cm="1">
        <f t="array" ref="I23">fn연체일($J$10,$G23)</f>
        <v>17일 연체</v>
      </c>
      <c r="J23" s="12" t="str">
        <f t="shared" si="0"/>
        <v>▶</v>
      </c>
    </row>
    <row r="24" spans="1:10" x14ac:dyDescent="0.3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/>
      <c r="G24" s="12">
        <v>45069</v>
      </c>
      <c r="H24" s="1">
        <v>230</v>
      </c>
      <c r="I24" s="12" t="str" cm="1">
        <f t="array" ref="I24">fn연체일($J$10,$G24)</f>
        <v>정상납부</v>
      </c>
      <c r="J24" s="12" t="str">
        <f t="shared" si="0"/>
        <v/>
      </c>
    </row>
    <row r="25" spans="1:10" x14ac:dyDescent="0.3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/>
      <c r="G25" s="12">
        <v>45056</v>
      </c>
      <c r="H25" s="1">
        <v>325</v>
      </c>
      <c r="I25" s="12" t="str" cm="1">
        <f t="array" ref="I25">fn연체일($J$10,$G25)</f>
        <v>정상납부</v>
      </c>
      <c r="J25" s="12" t="str">
        <f t="shared" si="0"/>
        <v>◁</v>
      </c>
    </row>
    <row r="26" spans="1:10" x14ac:dyDescent="0.3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/>
      <c r="G26" s="12">
        <v>45063</v>
      </c>
      <c r="H26" s="1">
        <v>239</v>
      </c>
      <c r="I26" s="12" t="str" cm="1">
        <f t="array" ref="I26">fn연체일($J$10,$G26)</f>
        <v>정상납부</v>
      </c>
      <c r="J26" s="12" t="str">
        <f t="shared" si="0"/>
        <v/>
      </c>
    </row>
    <row r="27" spans="1:10" x14ac:dyDescent="0.3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/>
      <c r="G27" s="12">
        <v>45075</v>
      </c>
      <c r="H27" s="1">
        <v>421</v>
      </c>
      <c r="I27" s="12" t="str" cm="1">
        <f t="array" ref="I27">fn연체일($J$10,$G27)</f>
        <v>4일 연체</v>
      </c>
      <c r="J27" s="12" t="str">
        <f t="shared" si="0"/>
        <v>◁</v>
      </c>
    </row>
    <row r="28" spans="1:10" x14ac:dyDescent="0.3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/>
      <c r="G28" s="12">
        <v>45076</v>
      </c>
      <c r="H28" s="1">
        <v>497</v>
      </c>
      <c r="I28" s="12" t="str" cm="1">
        <f t="array" ref="I28">fn연체일($J$10,$G28)</f>
        <v>5일 연체</v>
      </c>
      <c r="J28" s="12" t="str">
        <f t="shared" si="0"/>
        <v>◁◁</v>
      </c>
    </row>
    <row r="29" spans="1:10" x14ac:dyDescent="0.3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/>
      <c r="G29" s="12">
        <v>45054</v>
      </c>
      <c r="H29" s="1">
        <v>210</v>
      </c>
      <c r="I29" s="12" t="str" cm="1">
        <f t="array" ref="I29">fn연체일($J$10,$G29)</f>
        <v>정상납부</v>
      </c>
      <c r="J29" s="12" t="str">
        <f t="shared" si="0"/>
        <v/>
      </c>
    </row>
    <row r="30" spans="1:10" x14ac:dyDescent="0.3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/>
      <c r="G30" s="12">
        <v>45066</v>
      </c>
      <c r="H30" s="1">
        <v>481</v>
      </c>
      <c r="I30" s="12" t="str" cm="1">
        <f t="array" ref="I30">fn연체일($J$10,$G30)</f>
        <v>정상납부</v>
      </c>
      <c r="J30" s="12" t="str">
        <f t="shared" si="0"/>
        <v>▶</v>
      </c>
    </row>
    <row r="31" spans="1:10" x14ac:dyDescent="0.3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/>
      <c r="G31" s="12">
        <v>45071</v>
      </c>
      <c r="H31" s="1">
        <v>590</v>
      </c>
      <c r="I31" s="12" t="str" cm="1">
        <f t="array" ref="I31">fn연체일($J$10,$G31)</f>
        <v>정상납부</v>
      </c>
      <c r="J31" s="12" t="str">
        <f t="shared" si="0"/>
        <v>◁◁</v>
      </c>
    </row>
    <row r="32" spans="1:10" x14ac:dyDescent="0.3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/>
      <c r="G32" s="12">
        <v>45049</v>
      </c>
      <c r="H32" s="1">
        <v>192</v>
      </c>
      <c r="I32" s="12" t="str" cm="1">
        <f t="array" ref="I32">fn연체일($J$10,$G32)</f>
        <v>정상납부</v>
      </c>
      <c r="J32" s="12" t="str">
        <f t="shared" si="0"/>
        <v/>
      </c>
    </row>
    <row r="33" spans="1:10" x14ac:dyDescent="0.3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/>
      <c r="G33" s="12">
        <v>45076</v>
      </c>
      <c r="H33" s="1">
        <v>395</v>
      </c>
      <c r="I33" s="12" t="str" cm="1">
        <f t="array" ref="I33">fn연체일($J$10,$G33)</f>
        <v>5일 연체</v>
      </c>
      <c r="J33" s="12" t="str">
        <f t="shared" si="0"/>
        <v>◁</v>
      </c>
    </row>
    <row r="34" spans="1:10" x14ac:dyDescent="0.3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/>
      <c r="G34" s="12">
        <v>45067</v>
      </c>
      <c r="H34" s="1">
        <v>275</v>
      </c>
      <c r="I34" s="12" t="str" cm="1">
        <f t="array" ref="I34">fn연체일($J$10,$G34)</f>
        <v>정상납부</v>
      </c>
      <c r="J34" s="12" t="str">
        <f t="shared" si="0"/>
        <v/>
      </c>
    </row>
    <row r="35" spans="1:10" x14ac:dyDescent="0.3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/>
      <c r="G35" s="12">
        <v>45057</v>
      </c>
      <c r="H35" s="1">
        <v>154</v>
      </c>
      <c r="I35" s="12" t="str" cm="1">
        <f t="array" ref="I35">fn연체일($J$10,$G35)</f>
        <v>정상납부</v>
      </c>
      <c r="J35" s="12" t="str">
        <f t="shared" si="0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B10" sqref="B10"/>
    </sheetView>
  </sheetViews>
  <sheetFormatPr defaultRowHeight="16.5" x14ac:dyDescent="0.3"/>
  <cols>
    <col min="1" max="1" width="14.625" bestFit="1" customWidth="1"/>
    <col min="2" max="2" width="13" bestFit="1" customWidth="1"/>
    <col min="3" max="4" width="10.5" bestFit="1" customWidth="1"/>
    <col min="5" max="5" width="12.75" bestFit="1" customWidth="1"/>
  </cols>
  <sheetData>
    <row r="1" spans="1:4" x14ac:dyDescent="0.3">
      <c r="A1" s="27" t="s">
        <v>205</v>
      </c>
      <c r="B1" t="s" vm="1">
        <v>206</v>
      </c>
    </row>
    <row r="3" spans="1:4" x14ac:dyDescent="0.3">
      <c r="A3" s="27" t="s">
        <v>204</v>
      </c>
      <c r="B3" s="27" t="s">
        <v>202</v>
      </c>
    </row>
    <row r="4" spans="1:4" x14ac:dyDescent="0.3">
      <c r="A4" s="27" t="s">
        <v>203</v>
      </c>
      <c r="B4" t="s">
        <v>199</v>
      </c>
      <c r="C4" t="s">
        <v>200</v>
      </c>
      <c r="D4" t="s">
        <v>201</v>
      </c>
    </row>
    <row r="5" spans="1:4" x14ac:dyDescent="0.3">
      <c r="A5" t="s">
        <v>192</v>
      </c>
      <c r="B5" s="28">
        <v>322000</v>
      </c>
      <c r="C5" s="28"/>
      <c r="D5" s="28"/>
    </row>
    <row r="6" spans="1:4" x14ac:dyDescent="0.3">
      <c r="A6" t="s">
        <v>193</v>
      </c>
      <c r="B6" s="28"/>
      <c r="C6" s="28">
        <v>446000</v>
      </c>
      <c r="D6" s="28"/>
    </row>
    <row r="7" spans="1:4" x14ac:dyDescent="0.3">
      <c r="A7" t="s">
        <v>194</v>
      </c>
      <c r="B7" s="28">
        <v>53000</v>
      </c>
      <c r="C7" s="28"/>
      <c r="D7" s="28"/>
    </row>
    <row r="8" spans="1:4" x14ac:dyDescent="0.3">
      <c r="A8" t="s">
        <v>195</v>
      </c>
      <c r="B8" s="28"/>
      <c r="C8" s="28"/>
      <c r="D8" s="28">
        <v>174000</v>
      </c>
    </row>
    <row r="9" spans="1:4" x14ac:dyDescent="0.3">
      <c r="A9" t="s">
        <v>196</v>
      </c>
      <c r="B9" s="28">
        <v>243000</v>
      </c>
      <c r="C9" s="28"/>
      <c r="D9" s="28"/>
    </row>
    <row r="10" spans="1:4" x14ac:dyDescent="0.3">
      <c r="A10" t="s">
        <v>197</v>
      </c>
      <c r="B10" s="28"/>
      <c r="C10" s="28">
        <v>54000</v>
      </c>
      <c r="D10" s="28">
        <v>179000</v>
      </c>
    </row>
    <row r="11" spans="1:4" x14ac:dyDescent="0.3">
      <c r="A11" t="s">
        <v>198</v>
      </c>
      <c r="B11" s="28"/>
      <c r="C11" s="28"/>
      <c r="D11" s="28">
        <v>136000</v>
      </c>
    </row>
    <row r="12" spans="1:4" x14ac:dyDescent="0.3">
      <c r="A12" t="s">
        <v>191</v>
      </c>
      <c r="B12" s="28">
        <v>206000</v>
      </c>
      <c r="C12" s="28">
        <v>250000</v>
      </c>
      <c r="D12" s="28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workbookViewId="0">
      <selection activeCell="K17" sqref="K17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10.5" customWidth="1"/>
    <col min="5" max="5" width="11.125" bestFit="1" customWidth="1"/>
    <col min="6" max="6" width="9.375" bestFit="1" customWidth="1"/>
    <col min="7" max="7" width="8.25" customWidth="1"/>
    <col min="8" max="8" width="1" customWidth="1"/>
    <col min="9" max="9" width="10.375" customWidth="1"/>
    <col min="10" max="10" width="9.375" bestFit="1" customWidth="1"/>
  </cols>
  <sheetData>
    <row r="2" spans="1:10" x14ac:dyDescent="0.3">
      <c r="A2" t="s">
        <v>143</v>
      </c>
      <c r="I2" t="s">
        <v>1</v>
      </c>
    </row>
    <row r="3" spans="1:10" x14ac:dyDescent="0.3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207</v>
      </c>
      <c r="J3" s="1" t="s">
        <v>211</v>
      </c>
    </row>
    <row r="4" spans="1:10" x14ac:dyDescent="0.3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208</v>
      </c>
      <c r="J4" s="20">
        <v>228571.42857142858</v>
      </c>
    </row>
    <row r="5" spans="1:10" x14ac:dyDescent="0.3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209</v>
      </c>
      <c r="J5" s="20">
        <v>242125</v>
      </c>
    </row>
    <row r="6" spans="1:10" x14ac:dyDescent="0.3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210</v>
      </c>
      <c r="J6" s="20">
        <v>290125</v>
      </c>
    </row>
    <row r="7" spans="1:10" x14ac:dyDescent="0.3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3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3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3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3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3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3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3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3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3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3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3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3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3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3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3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3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3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3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3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3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3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3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3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3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3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3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4"/>
    <sortCondition descending="1" sortBy="fontColor" ref="C4:C33" dxfId="3"/>
  </sortState>
  <dataConsolidate function="average" topLabels="1">
    <dataRefs count="1">
      <dataRef ref="D3:G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J24" sqref="J24"/>
    </sheetView>
  </sheetViews>
  <sheetFormatPr defaultRowHeight="16.5" x14ac:dyDescent="0.3"/>
  <cols>
    <col min="6" max="6" width="10.875" bestFit="1" customWidth="1"/>
    <col min="8" max="8" width="2" customWidth="1"/>
    <col min="13" max="13" width="9.375" customWidth="1"/>
    <col min="14" max="14" width="10" customWidth="1"/>
    <col min="15" max="15" width="11.125" customWidth="1"/>
    <col min="16" max="16" width="9.125" customWidth="1"/>
    <col min="18" max="18" width="11" customWidth="1"/>
  </cols>
  <sheetData>
    <row r="2" spans="1:7" x14ac:dyDescent="0.3">
      <c r="A2" t="s">
        <v>17</v>
      </c>
    </row>
    <row r="3" spans="1:7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3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1">
        <v>1</v>
      </c>
    </row>
    <row r="5" spans="1:7" x14ac:dyDescent="0.3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1">
        <v>0</v>
      </c>
    </row>
    <row r="6" spans="1:7" x14ac:dyDescent="0.3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1">
        <v>1</v>
      </c>
    </row>
    <row r="7" spans="1:7" x14ac:dyDescent="0.3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1" t="s">
        <v>187</v>
      </c>
    </row>
    <row r="8" spans="1:7" x14ac:dyDescent="0.3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1">
        <v>1</v>
      </c>
    </row>
    <row r="9" spans="1:7" x14ac:dyDescent="0.3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1">
        <v>-1</v>
      </c>
    </row>
    <row r="10" spans="1:7" x14ac:dyDescent="0.3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1">
        <v>0</v>
      </c>
    </row>
    <row r="11" spans="1:7" x14ac:dyDescent="0.3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1">
        <v>-1</v>
      </c>
    </row>
    <row r="12" spans="1:7" x14ac:dyDescent="0.3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1">
        <v>0</v>
      </c>
    </row>
    <row r="13" spans="1:7" x14ac:dyDescent="0.3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1">
        <v>1</v>
      </c>
    </row>
    <row r="14" spans="1:7" x14ac:dyDescent="0.3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1">
        <v>-1</v>
      </c>
    </row>
    <row r="15" spans="1:7" x14ac:dyDescent="0.3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1">
        <v>1</v>
      </c>
    </row>
    <row r="16" spans="1:7" x14ac:dyDescent="0.3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1">
        <v>-1</v>
      </c>
    </row>
    <row r="17" spans="1:7" x14ac:dyDescent="0.3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1">
        <v>1</v>
      </c>
    </row>
    <row r="18" spans="1:7" x14ac:dyDescent="0.3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1">
        <v>1</v>
      </c>
    </row>
    <row r="19" spans="1:7" x14ac:dyDescent="0.3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1" t="s">
        <v>187</v>
      </c>
    </row>
    <row r="20" spans="1:7" x14ac:dyDescent="0.3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1">
        <v>0</v>
      </c>
    </row>
    <row r="21" spans="1:7" x14ac:dyDescent="0.3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1">
        <v>1</v>
      </c>
    </row>
    <row r="22" spans="1:7" x14ac:dyDescent="0.3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1">
        <v>0</v>
      </c>
    </row>
    <row r="23" spans="1:7" x14ac:dyDescent="0.3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1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서식적용">
                <anchor moveWithCells="1" sizeWithCells="1">
                  <from>
                    <xdr:col>8</xdr:col>
                    <xdr:colOff>19050</xdr:colOff>
                    <xdr:row>2</xdr:row>
                    <xdr:rowOff>19050</xdr:rowOff>
                  </from>
                  <to>
                    <xdr:col>9</xdr:col>
                    <xdr:colOff>9525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5" name="Button 3">
              <controlPr defaultSize="0" print="0" autoFill="0" autoPict="0" macro="[0]!서식해제">
                <anchor moveWithCells="1" sizeWithCells="1">
                  <from>
                    <xdr:col>8</xdr:col>
                    <xdr:colOff>28575</xdr:colOff>
                    <xdr:row>4</xdr:row>
                    <xdr:rowOff>19050</xdr:rowOff>
                  </from>
                  <to>
                    <xdr:col>8</xdr:col>
                    <xdr:colOff>676275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workbookViewId="0">
      <selection activeCell="O21" sqref="O21"/>
    </sheetView>
  </sheetViews>
  <sheetFormatPr defaultRowHeight="16.5" x14ac:dyDescent="0.3"/>
  <cols>
    <col min="1" max="1" width="11.125" customWidth="1"/>
  </cols>
  <sheetData>
    <row r="2" spans="1:5" x14ac:dyDescent="0.3">
      <c r="A2" t="s">
        <v>50</v>
      </c>
    </row>
    <row r="3" spans="1:5" x14ac:dyDescent="0.3">
      <c r="E3" t="s">
        <v>144</v>
      </c>
    </row>
    <row r="4" spans="1:5" x14ac:dyDescent="0.3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3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3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3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>
      <selection activeCell="K17" sqref="K17"/>
    </sheetView>
  </sheetViews>
  <sheetFormatPr defaultRowHeight="16.5" x14ac:dyDescent="0.3"/>
  <cols>
    <col min="1" max="1" width="11" bestFit="1" customWidth="1"/>
    <col min="2" max="2" width="12.5" customWidth="1"/>
    <col min="3" max="3" width="10" customWidth="1"/>
    <col min="4" max="4" width="11.125" customWidth="1"/>
    <col min="6" max="6" width="11" customWidth="1"/>
    <col min="7" max="7" width="2.625" customWidth="1"/>
  </cols>
  <sheetData>
    <row r="2" spans="1:9" x14ac:dyDescent="0.3">
      <c r="A2" t="s">
        <v>17</v>
      </c>
      <c r="B2" t="s">
        <v>212</v>
      </c>
      <c r="H2" t="s">
        <v>59</v>
      </c>
    </row>
    <row r="3" spans="1:9" x14ac:dyDescent="0.3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3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3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3">
      <c r="A6" s="4" t="s">
        <v>186</v>
      </c>
      <c r="B6" s="22">
        <v>45645</v>
      </c>
      <c r="C6" s="4" t="s">
        <v>24</v>
      </c>
      <c r="D6" s="4"/>
      <c r="E6" s="4"/>
      <c r="F6" s="23"/>
      <c r="H6" s="1" t="s">
        <v>182</v>
      </c>
      <c r="I6" s="3">
        <v>15000</v>
      </c>
    </row>
    <row r="7" spans="1:9" x14ac:dyDescent="0.3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3">
      <c r="A8" s="4"/>
      <c r="B8" s="4"/>
      <c r="C8" s="4"/>
      <c r="D8" s="4"/>
      <c r="E8" s="4"/>
      <c r="F8" s="23"/>
    </row>
    <row r="9" spans="1:9" x14ac:dyDescent="0.3">
      <c r="A9" s="4"/>
      <c r="B9" s="4"/>
      <c r="C9" s="4"/>
      <c r="D9" s="4"/>
      <c r="E9" s="4"/>
      <c r="F9" s="23"/>
    </row>
    <row r="10" spans="1:9" x14ac:dyDescent="0.3">
      <c r="A10" s="4"/>
      <c r="B10" s="4"/>
      <c r="C10" s="4"/>
      <c r="D10" s="4"/>
      <c r="E10" s="4"/>
      <c r="F10" s="23"/>
    </row>
    <row r="11" spans="1:9" x14ac:dyDescent="0.3">
      <c r="A11" s="4"/>
      <c r="B11" s="4"/>
      <c r="C11" s="4"/>
      <c r="D11" s="4"/>
      <c r="E11" s="4"/>
      <c r="F11" s="23"/>
    </row>
    <row r="12" spans="1:9" x14ac:dyDescent="0.3">
      <c r="A12" s="4"/>
      <c r="B12" s="4"/>
      <c r="C12" s="4"/>
      <c r="D12" s="4"/>
      <c r="E12" s="4"/>
      <c r="F12" s="23"/>
    </row>
    <row r="13" spans="1:9" x14ac:dyDescent="0.3">
      <c r="A13" s="4"/>
      <c r="B13" s="4"/>
      <c r="C13" s="4"/>
      <c r="D13" s="4"/>
      <c r="E13" s="4"/>
      <c r="F13" s="23"/>
    </row>
    <row r="14" spans="1:9" x14ac:dyDescent="0.3">
      <c r="A14" s="4"/>
      <c r="B14" s="4"/>
      <c r="C14" s="4"/>
      <c r="D14" s="4"/>
      <c r="E14" s="4"/>
      <c r="F14" s="23"/>
    </row>
    <row r="15" spans="1:9" x14ac:dyDescent="0.3">
      <c r="A15" s="4"/>
      <c r="B15" s="4"/>
      <c r="C15" s="4"/>
      <c r="D15" s="4"/>
      <c r="E15" s="4"/>
      <c r="F15" s="23"/>
    </row>
    <row r="16" spans="1:9" x14ac:dyDescent="0.3">
      <c r="A16" s="4"/>
      <c r="B16" s="4"/>
      <c r="C16" s="4"/>
      <c r="D16" s="4"/>
      <c r="E16" s="4"/>
      <c r="F16" s="23"/>
    </row>
    <row r="17" spans="1:6" x14ac:dyDescent="0.3">
      <c r="A17" s="4"/>
      <c r="B17" s="4"/>
      <c r="C17" s="4"/>
      <c r="D17" s="4"/>
      <c r="E17" s="4"/>
      <c r="F17" s="23"/>
    </row>
    <row r="18" spans="1:6" x14ac:dyDescent="0.3">
      <c r="A18" s="4"/>
      <c r="B18" s="4"/>
      <c r="C18" s="4"/>
      <c r="D18" s="4"/>
      <c r="E18" s="4"/>
      <c r="F18" s="23"/>
    </row>
    <row r="19" spans="1:6" x14ac:dyDescent="0.3">
      <c r="A19" s="4"/>
      <c r="B19" s="4"/>
      <c r="C19" s="4"/>
      <c r="D19" s="4"/>
      <c r="E19" s="4"/>
      <c r="F19" s="23"/>
    </row>
    <row r="20" spans="1:6" x14ac:dyDescent="0.3">
      <c r="A20" s="4"/>
      <c r="B20" s="4"/>
      <c r="C20" s="4"/>
      <c r="D20" s="4"/>
      <c r="E20" s="4"/>
      <c r="F20" s="23"/>
    </row>
    <row r="21" spans="1:6" x14ac:dyDescent="0.3">
      <c r="A21" s="4"/>
      <c r="B21" s="4"/>
      <c r="C21" s="4"/>
      <c r="D21" s="4"/>
      <c r="E21" s="4"/>
      <c r="F21" s="23"/>
    </row>
    <row r="22" spans="1:6" x14ac:dyDescent="0.3">
      <c r="A22" s="4"/>
      <c r="B22" s="4"/>
      <c r="C22" s="4"/>
      <c r="D22" s="4"/>
      <c r="E22" s="4"/>
      <c r="F22" s="23"/>
    </row>
    <row r="23" spans="1:6" x14ac:dyDescent="0.3">
      <c r="A23" s="4"/>
      <c r="B23" s="4"/>
      <c r="C23" s="4"/>
      <c r="D23" s="4"/>
      <c r="E23" s="4"/>
      <c r="F23" s="23"/>
    </row>
    <row r="24" spans="1:6" x14ac:dyDescent="0.3">
      <c r="A24" s="4"/>
      <c r="B24" s="4"/>
      <c r="C24" s="4"/>
      <c r="D24" s="4"/>
      <c r="E24" s="4"/>
      <c r="F24" s="23"/>
    </row>
    <row r="25" spans="1:6" x14ac:dyDescent="0.3">
      <c r="A25" s="4"/>
      <c r="B25" s="4"/>
      <c r="C25" s="4"/>
      <c r="D25" s="4"/>
      <c r="E25" s="4"/>
      <c r="F25" s="23"/>
    </row>
    <row r="26" spans="1:6" x14ac:dyDescent="0.3">
      <c r="A26" s="4"/>
      <c r="B26" s="4"/>
      <c r="C26" s="4"/>
      <c r="D26" s="4"/>
      <c r="E26" s="4"/>
      <c r="F26" s="23"/>
    </row>
    <row r="27" spans="1:6" x14ac:dyDescent="0.3">
      <c r="A27" s="4"/>
      <c r="B27" s="4"/>
      <c r="C27" s="4"/>
      <c r="D27" s="4"/>
      <c r="E27" s="4"/>
      <c r="F27" s="23"/>
    </row>
    <row r="28" spans="1:6" x14ac:dyDescent="0.3">
      <c r="A28" s="4"/>
      <c r="B28" s="4"/>
      <c r="C28" s="4"/>
      <c r="D28" s="4"/>
      <c r="E28" s="4"/>
      <c r="F28" s="23"/>
    </row>
    <row r="29" spans="1:6" x14ac:dyDescent="0.3">
      <c r="A29" s="4"/>
      <c r="B29" s="4"/>
      <c r="C29" s="4"/>
      <c r="D29" s="4"/>
      <c r="E29" s="4"/>
      <c r="F29" s="23"/>
    </row>
    <row r="30" spans="1:6" x14ac:dyDescent="0.3">
      <c r="A30" s="4"/>
      <c r="B30" s="4"/>
      <c r="C30" s="4"/>
      <c r="D30" s="4"/>
      <c r="E30" s="4"/>
      <c r="F30" s="23"/>
    </row>
    <row r="31" spans="1:6" x14ac:dyDescent="0.3">
      <c r="A31" s="4"/>
      <c r="B31" s="4"/>
      <c r="C31" s="4"/>
      <c r="D31" s="4"/>
      <c r="E31" s="4"/>
      <c r="F31" s="23"/>
    </row>
    <row r="32" spans="1:6" x14ac:dyDescent="0.3">
      <c r="A32" s="4"/>
      <c r="B32" s="4"/>
      <c r="C32" s="4"/>
      <c r="D32" s="4"/>
      <c r="E32" s="4"/>
      <c r="F32" s="23"/>
    </row>
    <row r="33" spans="1:6" x14ac:dyDescent="0.3">
      <c r="A33" s="4"/>
      <c r="B33" s="4"/>
      <c r="C33" s="4"/>
      <c r="D33" s="4"/>
      <c r="E33" s="4"/>
      <c r="F33" s="23"/>
    </row>
    <row r="34" spans="1:6" x14ac:dyDescent="0.3">
      <c r="A34" s="4"/>
      <c r="B34" s="4"/>
      <c r="C34" s="4"/>
      <c r="D34" s="4"/>
      <c r="E34" s="4"/>
      <c r="F34" s="23"/>
    </row>
    <row r="35" spans="1:6" x14ac:dyDescent="0.3">
      <c r="A35" s="4"/>
      <c r="B35" s="4"/>
      <c r="C35" s="4"/>
      <c r="D35" s="4"/>
      <c r="E35" s="4"/>
      <c r="F35" s="23"/>
    </row>
    <row r="36" spans="1:6" x14ac:dyDescent="0.3">
      <c r="A36" s="4"/>
      <c r="B36" s="4"/>
      <c r="C36" s="4"/>
      <c r="D36" s="4"/>
      <c r="E36" s="4"/>
      <c r="F36" s="23"/>
    </row>
    <row r="37" spans="1:6" x14ac:dyDescent="0.3">
      <c r="A37" s="4"/>
      <c r="B37" s="4"/>
      <c r="C37" s="4"/>
      <c r="D37" s="4"/>
      <c r="E37" s="4"/>
      <c r="F37" s="23"/>
    </row>
    <row r="38" spans="1:6" x14ac:dyDescent="0.3">
      <c r="A38" s="4"/>
      <c r="B38" s="4"/>
      <c r="C38" s="4"/>
      <c r="D38" s="4"/>
      <c r="E38" s="4"/>
      <c r="F38" s="23"/>
    </row>
    <row r="39" spans="1:6" x14ac:dyDescent="0.3">
      <c r="A39" s="4"/>
      <c r="B39" s="4"/>
      <c r="C39" s="4"/>
      <c r="D39" s="4"/>
      <c r="E39" s="4"/>
      <c r="F39" s="23"/>
    </row>
    <row r="40" spans="1:6" x14ac:dyDescent="0.3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66675</xdr:rowOff>
              </from>
              <to>
                <xdr:col>5</xdr:col>
                <xdr:colOff>561975</xdr:colOff>
                <xdr:row>1</xdr:row>
                <xdr:rowOff>161925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0 W q Q W c V l A f G k A A A A 9 g A A A B I A H A B D b 2 5 m a W c v U G F j a 2 F n Z S 5 4 b W w g o h g A K K A U A A A A A A A A A A A A A A A A A A A A A A A A A A A A h Y + x D o I w G I R f h X S n L b A Q 8 l M G R y U x m h j X p l R o g N b Q Y n k 3 B x / J V x C j q J v j 3 X 2 X 3 N 2 v N y i m v g s u c r D K 6 B x F m K J A a m E q p e s c j e 4 U p q h g s O W i 5 b U M Z l j b b L I q R 4 1 z 5 4 w Q 7 z 3 2 C T Z D T W J K I 3 I s N 3 v R y J 6 H S l v H t Z D o 0 6 r + t x C D w 2 s M i 3 G U p D h K K a Z A F h N K p b 9 A P O 9 9 p j 8 m r M b O j Y N k r Q n X O y C L B P L + w B 5 Q S w M E F A A C A A g A 0 W q Q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F q k F k o i k e 4 D g A A A B E A A A A T A B w A R m 9 y b X V s Y X M v U 2 V j d G l v b j E u b S C i G A A o o B Q A A A A A A A A A A A A A A A A A A A A A A A A A A A A r T k 0 u y c z P U w i G 0 I b W A F B L A Q I t A B Q A A g A I A N F q k F n F Z Q H x p A A A A P Y A A A A S A A A A A A A A A A A A A A A A A A A A A A B D b 2 5 m a W c v U G F j a 2 F n Z S 5 4 b W x Q S w E C L Q A U A A I A C A D R a p B Z D 8 r p q 6 Q A A A D p A A A A E w A A A A A A A A A A A A A A A A D w A A A A W 0 N v b n R l b n R f V H l w Z X N d L n h t b F B L A Q I t A B Q A A g A I A N F q k F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E N r 3 X w Z t G Q I N k I 7 X P f Z W S A A A A A A I A A A A A A B B m A A A A A Q A A I A A A A J A k X W E r v X r k 1 O f S V 7 P X j z 5 F G B 3 P K p x p h U + O d p q A J 5 + z A A A A A A 6 A A A A A A g A A I A A A A J I S A 7 x A W w y z J I p H h o E M Q p J Y w c 7 t 5 S 1 F j 1 h i h w W A 5 0 B y U A A A A E g t B v v V L q / n X m W N F Q 2 m o + N C H m Q s / E V m B 4 j S B K w c N N h 3 o v 1 k o F X T T y 2 k e r B v w c x n X U T F E k w C m E m p S 8 O 0 r K U d E o O 4 1 g g 6 5 r B J x 7 h 9 L g p E Q W B c Q A A A A H z c o M q D E Z n U 9 z p N n E a t L q M I h r N E T u o T h 2 y 3 K B 1 3 Z Z Z I B D b y n S 2 9 C d + 4 d k b S Z N S F 7 O H e b t w j J M u A r L j i U G D p y p k = < / D a t a M a s h u p > 
</file>

<file path=customXml/itemProps1.xml><?xml version="1.0" encoding="utf-8"?>
<ds:datastoreItem xmlns:ds="http://schemas.openxmlformats.org/officeDocument/2006/customXml" ds:itemID="{61DE46A1-B546-46E0-85A9-12CD1ECA4C4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은솔 공</cp:lastModifiedBy>
  <cp:lastPrinted>2023-06-16T06:52:19Z</cp:lastPrinted>
  <dcterms:created xsi:type="dcterms:W3CDTF">2023-01-31T07:13:44Z</dcterms:created>
  <dcterms:modified xsi:type="dcterms:W3CDTF">2024-12-19T10:58:45Z</dcterms:modified>
</cp:coreProperties>
</file>