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A2E06D3-6AAD-4889-970C-B1834F903CA5}" xr6:coauthVersionLast="47" xr6:coauthVersionMax="47" xr10:uidLastSave="{00000000-0000-0000-0000-000000000000}"/>
  <bookViews>
    <workbookView xWindow="-98" yWindow="-98" windowWidth="19396" windowHeight="1147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J11" i="4"/>
  <c r="D28" i="4"/>
  <c r="D29" i="4"/>
  <c r="D30" i="4"/>
  <c r="D31" i="4"/>
  <c r="D32" i="4"/>
  <c r="D33" i="4"/>
  <c r="D34" i="4"/>
  <c r="D27" i="4"/>
  <c r="C23" i="4"/>
  <c r="D4" i="4"/>
  <c r="D5" i="4"/>
  <c r="D6" i="4"/>
  <c r="D7" i="4"/>
  <c r="D8" i="4"/>
  <c r="D9" i="4"/>
  <c r="D10" i="4"/>
  <c r="D11" i="4"/>
  <c r="D3" i="4"/>
  <c r="G20" i="6"/>
  <c r="G14" i="6"/>
  <c r="G8" i="6"/>
  <c r="G22" i="6" s="1"/>
  <c r="F21" i="6"/>
  <c r="F15" i="6"/>
  <c r="F9" i="6"/>
  <c r="F23" i="6" s="1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<sst xmlns="http://schemas.openxmlformats.org/spreadsheetml/2006/main" count="263" uniqueCount="207">
  <si>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</si>
  <si>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</si>
  <si>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</si>
  <si>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</si>
  <si>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</si>
  <si>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</si>
  <si>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</si>
  <si>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</si>
  <si>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</si>
  <si>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</si>
  <si>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</si>
  <si>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</si>
  <si>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</si>
  <si>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</si>
  <si>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</si>
  <si>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</si>
  <si>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</si>
  <si>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</si>
  <si>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</si>
  <si>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</si>
  <si>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</si>
  <si>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</si>
  <si>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</si>
  <si>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</si>
  <si>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</si>
  <si>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</si>
  <si>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</si>
  <si>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</si>
  <si>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</si>
  <si>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</si>
  <si>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</si>
  <si>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</si>
  <si>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</si>
  <si>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</si>
  <si>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</si>
  <si>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</si>
  <si>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</si>
  <si>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</si>
  <si>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</si>
  <si>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</si>
  <si>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</si>
  <si>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</si>
  <si>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</si>
  <si>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</si>
  <si>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</si>
  <si>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</si>
  <si>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</si>
  <si>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</si>
  <si>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</si>
  <si>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</si>
  <si>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</si>
  <si>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</si>
  <si>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</si>
  <si>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</si>
  <si>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</si>
  <si>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</si>
  <si>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</si>
  <si>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</si>
  <si>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</si>
  <si>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</si>
  <si>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</si>
  <si>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</si>
  <si>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</si>
  <si>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</si>
  <si>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</si>
  <si>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</si>
  <si>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</si>
  <si>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</si>
  <si>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</si>
  <si>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</si>
  <si>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</si>
  <si>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</si>
  <si>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</si>
  <si>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</si>
  <si>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</si>
  <si>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</si>
  <si>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</si>
  <si>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</si>
  <si>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</si>
  <si>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</si>
  <si>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</si>
  <si>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</si>
  <si>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</si>
  <si>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</si>
  <si>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</si>
  <si>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</si>
  <si>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</si>
  <si>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</si>
  <si>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</si>
  <si>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</si>
  <si>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</si>
  <si>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</si>
  <si>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</si>
  <si>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</si>
  <si>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</si>
  <si>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</si>
  <si>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</si>
  <si>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</si>
  <si>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</si>
  <si>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</si>
  <si>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</si>
  <si>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</si>
  <si>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</si>
  <si>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</si>
  <si>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</si>
  <si>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</si>
  <si>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</si>
  <si>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</si>
  <si>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</si>
  <si>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</si>
  <si>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</si>
  <si>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</si>
  <si>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</si>
  <si>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</si>
  <si>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</si>
  <si>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</si>
  <si>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</si>
  <si>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</si>
  <si>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</si>
  <si>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</si>
  <si>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</si>
  <si>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</si>
  <si>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</si>
  <si>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</si>
  <si>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</si>
  <si>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</si>
  <si>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</si>
  <si>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</si>
  <si>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</si>
  <si>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</si>
  <si>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</si>
  <si>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</si>
  <si>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</si>
  <si>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</si>
  <si>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</si>
  <si>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</si>
  <si>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</si>
  <si>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</si>
  <si>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</si>
  <si>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</si>
  <si>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</si>
  <si>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</si>
  <si>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</si>
  <si>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</si>
  <si>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</si>
  <si>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</si>
  <si>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</si>
  <si>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</si>
  <si>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</si>
  <si>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</si>
  <si>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</si>
  <si>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</si>
  <si>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</si>
  <si>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</si>
  <si>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</si>
  <si>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</si>
  <si>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</si>
  <si>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</si>
  <si>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</si>
  <si>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</si>
  <si>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</si>
  <si>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</si>
  <si>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</si>
  <si>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</si>
  <si>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</si>
  <si>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</si>
  <si>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</si>
  <si>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</si>
  <si>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</si>
  <si>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</si>
  <si>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</si>
  <si>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</si>
  <si>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</si>
  <si>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</si>
  <si>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</si>
  <si>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</si>
  <si>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</si>
  <si>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</si>
  <si>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</si>
  <si>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</si>
  <si>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</si>
  <si>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</si>
  <si>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</si>
  <si>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</si>
  <si>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</si>
  <si>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</si>
  <si>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</si>
  <si>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</si>
  <si>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</si>
  <si>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</si>
  <si>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</si>
  <si>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</si>
  <si>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</si>
  <si>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</si>
  <si>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</si>
  <si>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&gt;=100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</si>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</sst>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  <c:pt idx="6">
                  <c:v>37100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  <c:pt idx="6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  <c:pt idx="6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재고량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차트작업!$E$4:$E$10</c:f>
              <c:numCache>
                <c:formatCode>#,##0_ </c:formatCode>
                <c:ptCount val="7"/>
                <c:pt idx="0">
                  <c:v>8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12</c:v>
                </c:pt>
                <c:pt idx="5">
                  <c:v>16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836895"/>
        <c:axId val="428523231"/>
      </c:bar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/>
  </sheetViews>
  <sheetFormatPr defaultRowHeight="16.899999999999999" x14ac:dyDescent="0.6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6">
      <c r="A1" t="s">
        <v>1</v>
      </c>
    </row>
    <row r="3" spans="1:7" x14ac:dyDescent="0.6">
      <c r="A3" s="1"/>
      <c r="B3" s="1"/>
      <c r="C3" s="1"/>
      <c r="D3" s="1"/>
      <c r="E3" s="1"/>
      <c r="F3" s="1"/>
      <c r="G3" s="1"/>
    </row>
    <row r="4" spans="1:7" x14ac:dyDescent="0.6">
      <c r="A4" s="1"/>
      <c r="B4" s="1"/>
      <c r="C4" s="2"/>
      <c r="D4" s="1"/>
      <c r="E4" s="1"/>
      <c r="F4" s="1"/>
      <c r="G4" s="3"/>
    </row>
    <row r="5" spans="1:7" x14ac:dyDescent="0.6">
      <c r="A5" s="1"/>
      <c r="B5" s="1"/>
      <c r="C5" s="2"/>
      <c r="D5" s="1"/>
      <c r="E5" s="1"/>
      <c r="F5" s="1"/>
      <c r="G5" s="3"/>
    </row>
    <row r="6" spans="1:7" x14ac:dyDescent="0.6">
      <c r="A6" s="1"/>
      <c r="B6" s="1"/>
      <c r="C6" s="2"/>
      <c r="D6" s="1"/>
      <c r="E6" s="1"/>
      <c r="F6" s="1"/>
      <c r="G6" s="3"/>
    </row>
    <row r="7" spans="1:7" x14ac:dyDescent="0.6">
      <c r="A7" s="1"/>
      <c r="B7" s="1"/>
      <c r="C7" s="2"/>
      <c r="D7" s="1"/>
      <c r="E7" s="1"/>
      <c r="F7" s="1"/>
      <c r="G7" s="3"/>
    </row>
    <row r="8" spans="1:7" x14ac:dyDescent="0.6">
      <c r="A8" s="1"/>
      <c r="B8" s="1"/>
      <c r="C8" s="2"/>
      <c r="D8" s="1"/>
      <c r="E8" s="1"/>
      <c r="F8" s="1"/>
      <c r="G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A3" sqref="A3:G11"/>
    </sheetView>
  </sheetViews>
  <sheetFormatPr defaultRowHeight="16.899999999999999" x14ac:dyDescent="0.6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6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65"/>
    <row r="3" spans="1:7" x14ac:dyDescent="0.6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6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6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6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6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6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6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6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7.25" thickBot="1" x14ac:dyDescent="0.6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14" workbookViewId="0">
      <selection activeCell="D9" sqref="D9"/>
    </sheetView>
  </sheetViews>
  <sheetFormatPr defaultRowHeight="16.899999999999999" x14ac:dyDescent="0.6"/>
  <cols>
    <col min="1" max="1" width="11" customWidth="1"/>
    <col min="2" max="5" width="11" bestFit="1" customWidth="1"/>
  </cols>
  <sheetData>
    <row r="1" spans="1:5" ht="20.65" x14ac:dyDescent="0.6">
      <c r="A1" s="15" t="s">
        <v>108</v>
      </c>
      <c r="B1" s="15"/>
      <c r="C1" s="15"/>
      <c r="D1" s="15"/>
      <c r="E1" s="15"/>
    </row>
    <row r="3" spans="1:5" x14ac:dyDescent="0.6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6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6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6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6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6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6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6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6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6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6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6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6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6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6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6">
      <c r="A20" s="6" t="s">
        <v>111</v>
      </c>
      <c r="B20" s="6" t="s">
        <v>113</v>
      </c>
      <c r="C20" s="1"/>
    </row>
    <row r="21" spans="1:5" x14ac:dyDescent="0.6">
      <c r="A21" s="1" t="s">
        <v>195</v>
      </c>
      <c r="B21" s="1"/>
      <c r="C21" s="1"/>
    </row>
    <row r="22" spans="1:5" x14ac:dyDescent="0.6">
      <c r="A22" s="1"/>
      <c r="B22" s="1" t="s">
        <v>196</v>
      </c>
      <c r="C22" s="1"/>
    </row>
    <row r="23" spans="1:5" x14ac:dyDescent="0.6">
      <c r="A23" s="1"/>
      <c r="B23" s="1"/>
      <c r="C23" s="1"/>
    </row>
    <row r="24" spans="1:5" x14ac:dyDescent="0.6">
      <c r="A24" s="1"/>
      <c r="B24" s="1"/>
      <c r="C24" s="1"/>
    </row>
    <row r="25" spans="1:5" x14ac:dyDescent="0.6">
      <c r="A25" s="6" t="s">
        <v>109</v>
      </c>
      <c r="B25" s="6" t="s">
        <v>111</v>
      </c>
      <c r="C25" s="6" t="s">
        <v>113</v>
      </c>
    </row>
    <row r="26" spans="1:5" x14ac:dyDescent="0.6">
      <c r="A26" s="6" t="s">
        <v>114</v>
      </c>
      <c r="B26" s="6">
        <v>135</v>
      </c>
      <c r="C26" s="6">
        <v>867</v>
      </c>
    </row>
    <row r="27" spans="1:5" x14ac:dyDescent="0.6">
      <c r="A27" s="6" t="s">
        <v>115</v>
      </c>
      <c r="B27" s="6">
        <v>204</v>
      </c>
      <c r="C27" s="11">
        <v>1064</v>
      </c>
    </row>
    <row r="28" spans="1:5" x14ac:dyDescent="0.6">
      <c r="A28" s="6" t="s">
        <v>123</v>
      </c>
      <c r="B28" s="6">
        <v>16</v>
      </c>
      <c r="C28" s="6">
        <v>295</v>
      </c>
    </row>
    <row r="29" spans="1:5" x14ac:dyDescent="0.6">
      <c r="A29" s="6" t="s">
        <v>124</v>
      </c>
      <c r="B29" s="6">
        <v>107</v>
      </c>
      <c r="C29" s="6">
        <v>684</v>
      </c>
    </row>
    <row r="30" spans="1:5" x14ac:dyDescent="0.6">
      <c r="A30" s="6" t="s">
        <v>126</v>
      </c>
      <c r="B30" s="6">
        <v>19</v>
      </c>
      <c r="C30" s="6">
        <v>267</v>
      </c>
    </row>
    <row r="31" spans="1:5" x14ac:dyDescent="0.6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topLeftCell="A11" workbookViewId="0">
      <selection activeCell="J15" sqref="J15:J23"/>
    </sheetView>
  </sheetViews>
  <sheetFormatPr defaultRowHeight="16.899999999999999" x14ac:dyDescent="0.6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6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6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205</v>
      </c>
    </row>
    <row r="3" spans="1:12" x14ac:dyDescent="0.6">
      <c r="A3" s="6" t="s">
        <v>8</v>
      </c>
      <c r="B3" s="7">
        <v>0.38194444444444442</v>
      </c>
      <c r="C3" s="7">
        <v>0.47222222222222227</v>
      </c>
      <c r="D3" s="6" t="str">
        <f>IF(MINUTE(C3-B3)&gt;30,HOUR(C3-B3)+1,HOUR(C3-B3))&amp;"시간"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206</v>
      </c>
    </row>
    <row r="4" spans="1:12" x14ac:dyDescent="0.6">
      <c r="A4" s="6" t="s">
        <v>9</v>
      </c>
      <c r="B4" s="7">
        <v>0.39861111111111108</v>
      </c>
      <c r="C4" s="7">
        <v>0.44513888888888892</v>
      </c>
      <c r="D4" s="6" t="str">
        <f t="shared" ref="D4:D11" si="0">IF(MINUTE(C4-B4)&gt;30,HOUR(C4-B4)+1,HOUR(C4-B4))&amp;"시간"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6">
      <c r="A5" s="6" t="s">
        <v>10</v>
      </c>
      <c r="B5" s="7">
        <v>0.41875000000000001</v>
      </c>
      <c r="C5" s="7">
        <v>0.49791666666666662</v>
      </c>
      <c r="D5" s="6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6">
      <c r="A6" s="6" t="s">
        <v>11</v>
      </c>
      <c r="B6" s="7">
        <v>0.4368055555555555</v>
      </c>
      <c r="C6" s="7">
        <v>0.48333333333333334</v>
      </c>
      <c r="D6" s="6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6">
      <c r="A7" s="6" t="s">
        <v>12</v>
      </c>
      <c r="B7" s="7">
        <v>0.4381944444444445</v>
      </c>
      <c r="C7" s="7">
        <v>0.50624999999999998</v>
      </c>
      <c r="D7" s="6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6">
      <c r="A8" s="6" t="s">
        <v>13</v>
      </c>
      <c r="B8" s="7">
        <v>0.44791666666666669</v>
      </c>
      <c r="C8" s="7">
        <v>0.5229166666666667</v>
      </c>
      <c r="D8" s="6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6">
      <c r="A9" s="6" t="s">
        <v>14</v>
      </c>
      <c r="B9" s="7">
        <v>0.4597222222222222</v>
      </c>
      <c r="C9" s="7">
        <v>0.50763888888888886</v>
      </c>
      <c r="D9" s="6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6">
      <c r="A10" s="6" t="s">
        <v>15</v>
      </c>
      <c r="B10" s="7">
        <v>0.4680555555555555</v>
      </c>
      <c r="C10" s="7">
        <v>0.54027777777777775</v>
      </c>
      <c r="D10" s="6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6">
      <c r="A11" s="6" t="s">
        <v>16</v>
      </c>
      <c r="B11" s="7">
        <v>0.47569444444444442</v>
      </c>
      <c r="C11" s="7">
        <v>0.53194444444444444</v>
      </c>
      <c r="D11" s="6" t="str">
        <f t="shared" si="0"/>
        <v>1시간</v>
      </c>
      <c r="F11" s="16" t="s">
        <v>28</v>
      </c>
      <c r="G11" s="17"/>
      <c r="H11" s="17"/>
      <c r="I11" s="18"/>
      <c r="J11" s="9">
        <f>ROUNDDOWN(DAVERAGE(F2:J10,J2,L2:L3),-3)</f>
        <v>306666000</v>
      </c>
    </row>
    <row r="13" spans="1:12" x14ac:dyDescent="0.6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6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6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IF(G15-H15&gt;=200,MAX(G15,H15),G15)</f>
        <v>1200</v>
      </c>
    </row>
    <row r="16" spans="1:12" x14ac:dyDescent="0.6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IF(G16-H16&gt;=200,MAX(G16,H16),G16)</f>
        <v>1500</v>
      </c>
    </row>
    <row r="17" spans="1:10" x14ac:dyDescent="0.6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6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800</v>
      </c>
    </row>
    <row r="19" spans="1:10" x14ac:dyDescent="0.6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6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6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1000</v>
      </c>
    </row>
    <row r="22" spans="1:10" x14ac:dyDescent="0.6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6">
      <c r="A23" s="16" t="s">
        <v>34</v>
      </c>
      <c r="B23" s="18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6">
      <c r="A25" s="4" t="s">
        <v>51</v>
      </c>
      <c r="B25" s="5" t="s">
        <v>52</v>
      </c>
    </row>
    <row r="26" spans="1:10" x14ac:dyDescent="0.6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6">
      <c r="A27" s="6" t="s">
        <v>57</v>
      </c>
      <c r="B27" s="6">
        <v>2020</v>
      </c>
      <c r="C27" s="6" t="s">
        <v>58</v>
      </c>
      <c r="D27" s="6" t="str">
        <f>VLOOKUP(LEFT(A27,2),$F$28:$H$31,3,FALSE)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6">
      <c r="A28" s="6" t="s">
        <v>60</v>
      </c>
      <c r="B28" s="6">
        <v>2020</v>
      </c>
      <c r="C28" s="6" t="s">
        <v>61</v>
      </c>
      <c r="D28" s="6" t="str">
        <f t="shared" ref="D28:D34" si="2">VLOOKUP(LEFT(A28,2),$F$28:$H$31,3,FALSE)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6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6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6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6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6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6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topLeftCell="A3" workbookViewId="0">
      <selection activeCell="G11" sqref="G11:J15"/>
    </sheetView>
  </sheetViews>
  <sheetFormatPr defaultRowHeight="16.899999999999999" x14ac:dyDescent="0.6"/>
  <cols>
    <col min="1" max="1" width="3.625" customWidth="1"/>
    <col min="2" max="2" width="11" bestFit="1" customWidth="1"/>
    <col min="7" max="7" width="11" bestFit="1" customWidth="1"/>
  </cols>
  <sheetData>
    <row r="2" spans="2:10" x14ac:dyDescent="0.6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6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6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6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6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6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6">
      <c r="B8" s="1"/>
      <c r="C8" s="14"/>
      <c r="D8" s="14"/>
      <c r="E8" s="14"/>
      <c r="G8" s="1"/>
      <c r="H8" s="1"/>
      <c r="I8" s="1"/>
      <c r="J8" s="1"/>
    </row>
    <row r="10" spans="2:10" x14ac:dyDescent="0.6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6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6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6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6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6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topLeftCell="A11" workbookViewId="0">
      <selection activeCell="C7" sqref="C7"/>
    </sheetView>
  </sheetViews>
  <sheetFormatPr defaultRowHeight="16.899999999999999" outlineLevelRow="3" x14ac:dyDescent="0.6"/>
  <cols>
    <col min="5" max="5" width="11.125" bestFit="1" customWidth="1"/>
    <col min="6" max="7" width="11" bestFit="1" customWidth="1"/>
  </cols>
  <sheetData>
    <row r="1" spans="1:7" ht="20.65" x14ac:dyDescent="0.6">
      <c r="A1" s="15" t="s">
        <v>140</v>
      </c>
      <c r="B1" s="15"/>
      <c r="C1" s="15"/>
      <c r="D1" s="15"/>
      <c r="E1" s="15"/>
      <c r="F1" s="15"/>
      <c r="G1" s="15"/>
    </row>
    <row r="3" spans="1:7" x14ac:dyDescent="0.6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6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6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6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6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6">
      <c r="A8" s="6"/>
      <c r="B8" s="34" t="s">
        <v>201</v>
      </c>
      <c r="C8" s="6"/>
      <c r="D8" s="6"/>
      <c r="E8" s="6"/>
      <c r="F8" s="6"/>
      <c r="G8" s="6">
        <f>SUBTOTAL(5,G4:G7)</f>
        <v>69</v>
      </c>
    </row>
    <row r="9" spans="1:7" outlineLevel="1" x14ac:dyDescent="0.6">
      <c r="A9" s="6"/>
      <c r="B9" s="34" t="s">
        <v>197</v>
      </c>
      <c r="C9" s="6"/>
      <c r="D9" s="6"/>
      <c r="E9" s="6"/>
      <c r="F9" s="6">
        <f>SUBTOTAL(4,F4:F7)</f>
        <v>120</v>
      </c>
      <c r="G9" s="6"/>
    </row>
    <row r="10" spans="1:7" outlineLevel="3" x14ac:dyDescent="0.6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6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6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6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6">
      <c r="A14" s="6"/>
      <c r="B14" s="34" t="s">
        <v>202</v>
      </c>
      <c r="C14" s="6"/>
      <c r="D14" s="6"/>
      <c r="E14" s="6"/>
      <c r="F14" s="6"/>
      <c r="G14" s="6">
        <f>SUBTOTAL(5,G10:G13)</f>
        <v>76</v>
      </c>
    </row>
    <row r="15" spans="1:7" outlineLevel="1" x14ac:dyDescent="0.6">
      <c r="A15" s="6"/>
      <c r="B15" s="34" t="s">
        <v>198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6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6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6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6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6">
      <c r="A20" s="35"/>
      <c r="B20" s="36" t="s">
        <v>203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6">
      <c r="A21" s="35"/>
      <c r="B21" s="36" t="s">
        <v>199</v>
      </c>
      <c r="C21" s="35"/>
      <c r="D21" s="35"/>
      <c r="E21" s="35"/>
      <c r="F21" s="35">
        <f>SUBTOTAL(4,F16:F19)</f>
        <v>142</v>
      </c>
      <c r="G21" s="35"/>
    </row>
    <row r="22" spans="1:7" x14ac:dyDescent="0.6">
      <c r="A22" s="35"/>
      <c r="B22" s="36" t="s">
        <v>204</v>
      </c>
      <c r="C22" s="35"/>
      <c r="D22" s="35"/>
      <c r="E22" s="35"/>
      <c r="F22" s="35"/>
      <c r="G22" s="35">
        <f>SUBTOTAL(5,G4:G19)</f>
        <v>69</v>
      </c>
    </row>
    <row r="23" spans="1:7" x14ac:dyDescent="0.6">
      <c r="A23" s="35"/>
      <c r="B23" s="36" t="s">
        <v>200</v>
      </c>
      <c r="C23" s="35"/>
      <c r="D23" s="35"/>
      <c r="E23" s="35"/>
      <c r="F23" s="35">
        <f>SUBTOTAL(4,F4:F19)</f>
        <v>142</v>
      </c>
      <c r="G23" s="35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sqref="A1:D1"/>
    </sheetView>
  </sheetViews>
  <sheetFormatPr defaultRowHeight="16.899999999999999" x14ac:dyDescent="0.6"/>
  <cols>
    <col min="6" max="6" width="11.625" customWidth="1"/>
  </cols>
  <sheetData>
    <row r="1" spans="1:4" ht="20.65" x14ac:dyDescent="0.6">
      <c r="A1" s="15" t="s">
        <v>173</v>
      </c>
      <c r="B1" s="15"/>
      <c r="C1" s="15"/>
      <c r="D1" s="15"/>
    </row>
    <row r="3" spans="1:4" x14ac:dyDescent="0.6">
      <c r="A3" s="6" t="s">
        <v>19</v>
      </c>
      <c r="B3" s="6" t="s">
        <v>174</v>
      </c>
      <c r="C3" s="6" t="s">
        <v>175</v>
      </c>
      <c r="D3" s="6" t="s">
        <v>176</v>
      </c>
    </row>
    <row r="4" spans="1:4" x14ac:dyDescent="0.6">
      <c r="A4" s="6" t="s">
        <v>177</v>
      </c>
      <c r="B4" s="6">
        <v>59.99</v>
      </c>
      <c r="C4" s="6">
        <v>19.03</v>
      </c>
      <c r="D4" s="6"/>
    </row>
    <row r="5" spans="1:4" x14ac:dyDescent="0.6">
      <c r="A5" s="6" t="s">
        <v>178</v>
      </c>
      <c r="B5" s="6">
        <v>59.99</v>
      </c>
      <c r="C5" s="6">
        <v>20.03</v>
      </c>
      <c r="D5" s="6"/>
    </row>
    <row r="6" spans="1:4" x14ac:dyDescent="0.6">
      <c r="A6" s="6" t="s">
        <v>179</v>
      </c>
      <c r="B6" s="6">
        <v>84.96</v>
      </c>
      <c r="C6" s="6">
        <v>25.61</v>
      </c>
      <c r="D6" s="6"/>
    </row>
    <row r="7" spans="1:4" x14ac:dyDescent="0.6">
      <c r="A7" s="6" t="s">
        <v>180</v>
      </c>
      <c r="B7" s="6">
        <v>84.99</v>
      </c>
      <c r="C7" s="6">
        <v>25.63</v>
      </c>
      <c r="D7" s="6"/>
    </row>
    <row r="8" spans="1:4" x14ac:dyDescent="0.6">
      <c r="A8" s="6" t="s">
        <v>181</v>
      </c>
      <c r="B8" s="6">
        <v>109.71</v>
      </c>
      <c r="C8" s="6">
        <v>40.119999999999997</v>
      </c>
      <c r="D8" s="6"/>
    </row>
    <row r="9" spans="1:4" x14ac:dyDescent="0.6">
      <c r="A9" s="6" t="s">
        <v>182</v>
      </c>
      <c r="B9" s="6">
        <v>109.78</v>
      </c>
      <c r="C9" s="6">
        <v>40.18</v>
      </c>
      <c r="D9" s="6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sqref="A1:E1"/>
    </sheetView>
  </sheetViews>
  <sheetFormatPr defaultRowHeight="16.899999999999999" x14ac:dyDescent="0.6"/>
  <cols>
    <col min="1" max="1" width="11" bestFit="1" customWidth="1"/>
  </cols>
  <sheetData>
    <row r="1" spans="1:5" ht="20.65" x14ac:dyDescent="0.6">
      <c r="A1" s="15" t="s">
        <v>183</v>
      </c>
      <c r="B1" s="15"/>
      <c r="C1" s="15"/>
      <c r="D1" s="15"/>
      <c r="E1" s="15"/>
    </row>
    <row r="3" spans="1:5" x14ac:dyDescent="0.6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6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6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6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6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6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6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6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2024-08-24T02:21:07Z</dcterms:modified>
</cp:coreProperties>
</file>