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 codeName="{DD97A8EA-9A9A-E61F-A557-7D5A7D7259C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박상혁\Desktop\컴활 자료\2025_총정리_컴활1급실기_실습자료_250715\기출\05회\"/>
    </mc:Choice>
  </mc:AlternateContent>
  <xr:revisionPtr revIDLastSave="0" documentId="13_ncr:1_{2246A589-E523-4948-9F94-54A249D9C6CD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8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B5" i="1"/>
  <c r="H37" i="3" a="1"/>
  <c r="H37" i="3" s="1"/>
  <c r="I37" i="3" a="1"/>
  <c r="I37" i="3" s="1"/>
  <c r="J37" i="3" a="1"/>
  <c r="J37" i="3" s="1"/>
  <c r="H38" i="3" a="1"/>
  <c r="H38" i="3"/>
  <c r="I38" i="3" a="1"/>
  <c r="I38" i="3" s="1"/>
  <c r="J38" i="3" a="1"/>
  <c r="J38" i="3" s="1"/>
  <c r="H39" i="3" a="1"/>
  <c r="H39" i="3" s="1"/>
  <c r="I39" i="3" a="1"/>
  <c r="I39" i="3"/>
  <c r="J39" i="3" a="1"/>
  <c r="J39" i="3" s="1"/>
  <c r="I36" i="3" a="1"/>
  <c r="I36" i="3"/>
  <c r="J36" i="3" a="1"/>
  <c r="J36" i="3" s="1"/>
  <c r="H36" i="3" a="1"/>
  <c r="H36" i="3" s="1"/>
  <c r="B45" i="3" a="1"/>
  <c r="B45" i="3"/>
  <c r="C45" i="3" a="1"/>
  <c r="C45" i="3" s="1"/>
  <c r="D45" i="3" a="1"/>
  <c r="D45" i="3" s="1"/>
  <c r="E45" i="3" a="1"/>
  <c r="E45" i="3" s="1"/>
  <c r="B46" i="3" a="1"/>
  <c r="B46" i="3"/>
  <c r="C46" i="3" a="1"/>
  <c r="C46" i="3"/>
  <c r="D46" i="3" a="1"/>
  <c r="D46" i="3"/>
  <c r="E46" i="3" a="1"/>
  <c r="E46" i="3"/>
  <c r="C44" i="3" a="1"/>
  <c r="C44" i="3" s="1"/>
  <c r="D44" i="3" a="1"/>
  <c r="D44" i="3" s="1"/>
  <c r="E44" i="3" a="1"/>
  <c r="E44" i="3" s="1"/>
  <c r="B44" i="3" a="1"/>
  <c r="B44" i="3" s="1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8" i="3"/>
  <c r="H9" i="3"/>
  <c r="H10" i="3"/>
  <c r="H11" i="3"/>
  <c r="H12" i="3"/>
  <c r="H13" i="3"/>
  <c r="H14" i="3"/>
  <c r="H15" i="3"/>
  <c r="H16" i="3"/>
  <c r="H17" i="3"/>
  <c r="H18" i="3"/>
  <c r="H4" i="3"/>
  <c r="H5" i="3"/>
  <c r="H6" i="3"/>
  <c r="H7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I29" i="3"/>
  <c r="I30" i="3"/>
  <c r="I31" i="3"/>
  <c r="I32" i="3"/>
  <c r="I25" i="3"/>
  <c r="I26" i="3"/>
  <c r="I27" i="3"/>
  <c r="I28" i="3"/>
  <c r="I21" i="3"/>
  <c r="I22" i="3"/>
  <c r="I23" i="3"/>
  <c r="I24" i="3"/>
  <c r="I19" i="3"/>
  <c r="I20" i="3"/>
  <c r="I12" i="3"/>
  <c r="I13" i="3"/>
  <c r="I14" i="3"/>
  <c r="I15" i="3"/>
  <c r="I16" i="3"/>
  <c r="I17" i="3"/>
  <c r="I18" i="3"/>
  <c r="I9" i="3"/>
  <c r="I10" i="3"/>
  <c r="I11" i="3"/>
  <c r="I4" i="3"/>
  <c r="I5" i="3"/>
  <c r="I6" i="3"/>
  <c r="I7" i="3"/>
  <c r="I8" i="3"/>
  <c r="I3" i="3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FA3A006-20E8-43F3-A31C-6290C6DE7E81}" name="MS Access Database_Query" type="1" refreshedVersion="8" background="1">
    <dbPr connection="DSN=MS Access Database;DBQ=C:\Users\박상혁\Desktop\컴활 자료\2025_총정리_컴활1급실기_실습자료_250715\기출\05회\대출관리.accdb;DefaultDir=C:\Users\박상혁\Desktop\컴활 자료\2025_총정리_컴활1급실기_실습자료_250715\기출\05회;DriverId=25;FIL=MS Access;MaxBufferSize=2048;PageTimeout=5;" command="SELECT 대출정보.기간, 대출정보.대출금액, 대출정보.대출지점_x000d__x000a_FROM 대출정보 대출정보"/>
  </connection>
</connections>
</file>

<file path=xl/sharedStrings.xml><?xml version="1.0" encoding="utf-8"?>
<sst xmlns="http://schemas.openxmlformats.org/spreadsheetml/2006/main" count="347" uniqueCount="222">
  <si>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</si>
  <si>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</si>
  <si>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</si>
  <si>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</si>
  <si>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</si>
  <si>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</si>
  <si>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</si>
  <si>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</si>
  <si>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</si>
  <si>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</si>
  <si>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</si>
  <si>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</si>
  <si>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</si>
  <si>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</si>
  <si>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</si>
  <si>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</si>
  <si>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</si>
  <si>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</si>
  <si>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</si>
  <si>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</si>
  <si>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</si>
  <si>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</si>
  <si>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</si>
  <si>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</si>
  <si>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</si>
  <si>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</si>
  <si>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</si>
  <si>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</si>
  <si>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</si>
  <si>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</si>
  <si>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</si>
  <si>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</si>
  <si>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</si>
  <si>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</si>
  <si>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</si>
  <si>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</si>
  <si>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</si>
  <si>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</si>
  <si>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</si>
  <si>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</si>
  <si>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</si>
  <si>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</si>
  <si>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</si>
  <si>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</si>
  <si>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</si>
  <si>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</si>
  <si>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</si>
  <si>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</si>
  <si>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</si>
  <si>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</si>
  <si>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</si>
  <si>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</si>
  <si>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</si>
  <si>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</si>
  <si>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</si>
  <si>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</si>
  <si>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</si>
  <si>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</si>
  <si>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</si>
  <si>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</si>
  <si>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</si>
  <si>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</si>
  <si>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</si>
  <si>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</si>
  <si>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</si>
  <si>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</si>
  <si>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</si>
  <si>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</si>
  <si>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</si>
  <si>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</si>
  <si>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</si>
  <si>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</si>
  <si>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</si>
  <si>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</si>
  <si>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</si>
  <si>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</si>
  <si>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</si>
  <si>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</si>
  <si>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</si>
  <si>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</si>
  <si>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</si>
  <si>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</si>
  <si>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</si>
  <si>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</si>
  <si>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</si>
  <si>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</si>
  <si>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</si>
  <si>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</si>
  <si>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</si>
  <si>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</si>
  <si>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</si>
  <si>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</si>
  <si>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</si>
  <si>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</si>
  <si>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</si>
  <si>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</si>
  <si>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</si>
  <si>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</si>
  <si>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</si>
  <si>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</si>
  <si>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</si>
  <si>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</si>
  <si>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</si>
  <si>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</si>
  <si>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</si>
  <si>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</si>
  <si>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</si>
  <si>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</si>
  <si>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</si>
  <si>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</si>
  <si>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</si>
  <si>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</si>
  <si>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</si>
  <si>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</si>
  <si>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</si>
  <si>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</si>
  <si>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</si>
  <si>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</si>
  <si>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</si>
  <si>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</si>
  <si>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</si>
  <si>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</si>
  <si>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</si>
  <si>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</si>
  <si>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</si>
  <si>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</si>
  <si>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</si>
  <si>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</si>
  <si>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</si>
  <si>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</si>
  <si>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</si>
  <si>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</si>
  <si>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</si>
  <si>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</si>
  <si>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</si>
  <si>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</si>
  <si>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</si>
  <si>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</si>
  <si>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</si>
  <si>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</si>
  <si>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</si>
  <si>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</si>
  <si>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</si>
  <si>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</si>
  <si>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</si>
  <si>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</si>
  <si>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</si>
  <si>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</si>
  <si>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</si>
  <si>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</si>
  <si>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</si>
  <si>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</si>
  <si>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</si>
  <si>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</si>
  <si>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</si>
  <si>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</si>
  <si>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</si>
  <si>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</si>
  <si>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</si>
  <si>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</si>
  <si>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</si>
  <si>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</si>
  <si>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</si>
  <si>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</si>
  <si>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</si>
  <si>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</si>
  <si>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</si>
  <si>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</si>
  <si>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</si>
  <si>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</si>
  <si>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</si>
  <si>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</si>
  <si>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</si>
  <si>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</si>
  <si>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</si>
  <si>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</si>
  <si>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</si>
  <si>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</si>
  <si>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</si>
  <si>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</si>
  <si>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</si>
  <si>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</si>
  <si>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</si>
  <si>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</si>
  <si>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</si>
  <si>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</si>
  <si>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</si>
  <si>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</si>
  <si>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</si>
  <si>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</si>
  <si>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</si>
  <si>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</si>
  <si>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</si>
  <si>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</si>
  <si>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</si>
  <si>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</si>
  <si>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</si>
  <si>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</si>
  <si>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</si>
  <si>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</si>
  <si>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</si>
  <si>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</si>
  <si>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</si>
  <si>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</si>
  <si>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</si>
  <si>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대출일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</si>
  <si>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</si>
  <si>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</si>
  <si>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</si>
  <si>
    <t>개수 : 대출지점</t>
  </si>
  <si>
    <t>평균 : 대출금액</t>
  </si>
  <si>
    <t>값</t>
  </si>
  <si>
    <t>전체 개수 : 대출지점</t>
  </si>
  <si>
    <t>기간2</t>
  </si>
  <si>
    <t>1-12</t>
  </si>
  <si>
    <t>13-24</t>
  </si>
  <si>
    <t>25-36</t>
  </si>
  <si>
    <t>37-48</t>
  </si>
  <si>
    <t>49-60</t>
  </si>
  <si>
    <t>전체 평균 : 대출금액</t>
  </si>
  <si>
    <t>세탁기</t>
  </si>
  <si>
    <t>박상혁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</si>
</sst>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1" formatCode="[Blue][&gt;=30]0;[Magenta][=-1]\ &quot;▣ 소장&quot;;\ 0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181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>
          <a:alpha val="99000"/>
        </a:srgb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7620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90663001-AADC-E8C5-DC40-8F1BB459F5E4}"/>
            </a:ext>
          </a:extLst>
        </xdr:cNvPr>
        <xdr:cNvSpPr/>
      </xdr:nvSpPr>
      <xdr:spPr>
        <a:xfrm>
          <a:off x="5524500" y="228600"/>
          <a:ext cx="86868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7620</xdr:rowOff>
    </xdr:from>
    <xdr:to>
      <xdr:col>8</xdr:col>
      <xdr:colOff>861060</xdr:colOff>
      <xdr:row>5</xdr:row>
      <xdr:rowOff>213360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0A28353-3FFE-9229-31E2-F2583EEE99F1}"/>
            </a:ext>
          </a:extLst>
        </xdr:cNvPr>
        <xdr:cNvSpPr/>
      </xdr:nvSpPr>
      <xdr:spPr>
        <a:xfrm>
          <a:off x="5524500" y="891540"/>
          <a:ext cx="86106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상혁" refreshedDate="46240.919702199077" backgroundQuery="1" createdVersion="8" refreshedVersion="8" minRefreshableVersion="3" recordCount="30" xr:uid="{69322308-876E-4A22-A834-81538A4A10BB}">
  <cacheSource type="external" connectionId="1"/>
  <cacheFields count="4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par="3"/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  <cacheField name="기간2" numFmtId="0" databaseField="0">
      <fieldGroup base="0">
        <discretePr count="7">
          <x v="3"/>
          <x v="4"/>
          <x v="3"/>
          <x v="0"/>
          <x v="4"/>
          <x v="1"/>
          <x v="2"/>
        </discretePr>
        <groupItems count="5">
          <n v="12"/>
          <n v="60"/>
          <n v="48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55589E-77DA-4C0D-8587-69908921CA56}" name="피벗 테이블1" cacheId="5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4">
    <pivotField compact="0" outline="0" showAll="0" defaultSubtotal="0">
      <items count="7">
        <item x="3"/>
        <item x="0"/>
        <item x="2"/>
        <item x="1"/>
        <item x="4"/>
        <item x="6"/>
        <item x="5"/>
      </items>
    </pivotField>
    <pivotField dataField="1" compact="0" outline="0" showAll="0" defaultSubtotal="0">
      <items count="14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</items>
    </pivotField>
    <pivotField dataField="1" compact="0" outline="0" showAll="0" defaultSubtotal="0">
      <items count="4">
        <item x="2"/>
        <item x="3"/>
        <item x="1"/>
        <item x="0"/>
      </items>
    </pivotField>
    <pivotField axis="axisRow" compact="0" outline="0" subtotalTop="0" showAll="0" defaultSubtotal="0">
      <items count="5">
        <item n="1-12" x="0"/>
        <item n="13-24" x="3"/>
        <item n="25-36" x="4"/>
        <item n="37-48" x="2"/>
        <item n="49-60" x="1"/>
      </items>
    </pivotField>
  </pivotFields>
  <rowFields count="2">
    <field x="3"/>
    <field x="-2"/>
  </rowFields>
  <row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3" baseItem="0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25" workbookViewId="0">
      <selection activeCell="J35" sqref="J35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 5), YEAR(A3)&gt;=2021)</f>
        <v>0</v>
      </c>
    </row>
    <row r="37" spans="1:4">
      <c r="A37" t="s">
        <v>205</v>
      </c>
      <c r="B37" t="s">
        <v>206</v>
      </c>
      <c r="C37" t="s">
        <v>207</v>
      </c>
      <c r="D37" t="s">
        <v>208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 $C3 = "경기"), LEFT($B3, 1) = 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opLeftCell="A37" zoomScaleNormal="100" workbookViewId="0">
      <selection activeCell="L11" sqref="L11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 50, IF(F3&lt;60, 100, 150)) + VLOOKUP(B3, $A$35:$E$39, MATCH(E3, $B$35:$E$35, 1)+1, FALSE)</f>
        <v>1450</v>
      </c>
      <c r="H3" s="15">
        <f>IF(B3="일반", PMT(0.04/12, F3, -E3), PMT(0.035/12, F3, -E3))</f>
        <v>286657.00707783952</v>
      </c>
      <c r="I3" s="2" t="str">
        <f>fn비고(E3,F3)</f>
        <v xml:space="preserve"> </v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 50, IF(F4&lt;60, 100, 150)) + VLOOKUP(B4, $A$35:$E$39, MATCH(E4, $B$35:$E$35, 1)+1, FALSE)</f>
        <v>1100</v>
      </c>
      <c r="H4" s="15">
        <f t="shared" ref="H4:H32" si="1">IF(B4="일반", PMT(0.04/12, F4, -E4), PMT(0.035/12, F4, -E4))</f>
        <v>174307.43943339199</v>
      </c>
      <c r="I4" s="2" t="str">
        <f t="shared" ref="I4:I32" si="2">fn비고(E4,F4)</f>
        <v xml:space="preserve"> </v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15">
        <f t="shared" si="1"/>
        <v>130274.76651232217</v>
      </c>
      <c r="I5" s="2" t="str">
        <f t="shared" si="2"/>
        <v xml:space="preserve"> </v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15">
        <f t="shared" si="1"/>
        <v>212304.07461016939</v>
      </c>
      <c r="I6" s="2" t="str">
        <f t="shared" si="2"/>
        <v xml:space="preserve"> </v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15">
        <f t="shared" si="1"/>
        <v>280666.01377053867</v>
      </c>
      <c r="I7" s="2" t="str">
        <f t="shared" si="2"/>
        <v xml:space="preserve"> </v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15">
        <f t="shared" si="1"/>
        <v>849216.29844067758</v>
      </c>
      <c r="I8" s="2" t="str">
        <f t="shared" si="2"/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15">
        <f t="shared" si="1"/>
        <v>245582.76204922138</v>
      </c>
      <c r="I9" s="2" t="str">
        <f t="shared" si="2"/>
        <v xml:space="preserve"> </v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15">
        <f t="shared" si="1"/>
        <v>36383.489940512802</v>
      </c>
      <c r="I10" s="2" t="str">
        <f t="shared" si="2"/>
        <v xml:space="preserve"> </v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15">
        <f t="shared" si="1"/>
        <v>174307.43943339199</v>
      </c>
      <c r="I11" s="2" t="str">
        <f t="shared" si="2"/>
        <v xml:space="preserve"> </v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15">
        <f t="shared" si="1"/>
        <v>88571.955020531052</v>
      </c>
      <c r="I12" s="2" t="str">
        <f>fn비고(E12,F12)</f>
        <v xml:space="preserve"> </v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15">
        <f t="shared" si="1"/>
        <v>174307.43943339199</v>
      </c>
      <c r="I13" s="2" t="str">
        <f t="shared" si="2"/>
        <v xml:space="preserve"> </v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15">
        <f t="shared" si="1"/>
        <v>218300.9396430768</v>
      </c>
      <c r="I14" s="2" t="str">
        <f t="shared" si="2"/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15">
        <f t="shared" si="1"/>
        <v>272876.17455384601</v>
      </c>
      <c r="I15" s="2" t="str">
        <f t="shared" si="2"/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15">
        <f t="shared" si="1"/>
        <v>147619.92503421841</v>
      </c>
      <c r="I16" s="2" t="str">
        <f t="shared" si="2"/>
        <v xml:space="preserve"> </v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15">
        <f t="shared" si="1"/>
        <v>303974.45519541838</v>
      </c>
      <c r="I17" s="2" t="str">
        <f t="shared" si="2"/>
        <v xml:space="preserve"> </v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15">
        <f t="shared" si="1"/>
        <v>103333.94752395288</v>
      </c>
      <c r="I18" s="2" t="str">
        <f t="shared" si="2"/>
        <v xml:space="preserve"> </v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15">
        <f>IF(B19="일반", PMT(0.04/12, F19, -E19), PMT(0.035/12, F19, -E19))</f>
        <v>22356.001051697014</v>
      </c>
      <c r="I19" s="2" t="str">
        <f t="shared" si="2"/>
        <v xml:space="preserve"> </v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15">
        <f t="shared" si="1"/>
        <v>603612.02839581936</v>
      </c>
      <c r="I20" s="2" t="str">
        <f t="shared" si="2"/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15">
        <f t="shared" si="1"/>
        <v>286657.00707783952</v>
      </c>
      <c r="I21" s="2" t="str">
        <f>fn비고(E21,F21)</f>
        <v xml:space="preserve"> </v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15">
        <f t="shared" si="1"/>
        <v>276247.83082899527</v>
      </c>
      <c r="I22" s="2" t="str">
        <f t="shared" si="2"/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15">
        <f t="shared" si="1"/>
        <v>130274.76651232217</v>
      </c>
      <c r="I23" s="2" t="str">
        <f t="shared" si="2"/>
        <v xml:space="preserve"> </v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15">
        <f t="shared" si="1"/>
        <v>88571.955020531052</v>
      </c>
      <c r="I24" s="2" t="str">
        <f t="shared" si="2"/>
        <v xml:space="preserve"> </v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15">
        <f t="shared" si="1"/>
        <v>642855.65038613358</v>
      </c>
      <c r="I25" s="2" t="str">
        <f t="shared" si="2"/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15">
        <f t="shared" si="1"/>
        <v>272876.17455384601</v>
      </c>
      <c r="I26" s="2" t="str">
        <f t="shared" si="2"/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15">
        <f t="shared" si="1"/>
        <v>259216.33281446106</v>
      </c>
      <c r="I27" s="2" t="str">
        <f t="shared" si="2"/>
        <v xml:space="preserve"> </v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15">
        <f t="shared" si="1"/>
        <v>90316.218566759911</v>
      </c>
      <c r="I28" s="2" t="str">
        <f t="shared" si="2"/>
        <v xml:space="preserve"> </v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15">
        <f t="shared" si="1"/>
        <v>1512095.2747510229</v>
      </c>
      <c r="I29" s="2" t="str">
        <f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15">
        <f t="shared" si="1"/>
        <v>59047.970013687365</v>
      </c>
      <c r="I30" s="2" t="str">
        <f t="shared" si="2"/>
        <v xml:space="preserve"> </v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15">
        <f t="shared" si="1"/>
        <v>216013.61067871755</v>
      </c>
      <c r="I31" s="2" t="str">
        <f t="shared" si="2"/>
        <v xml:space="preserve"> </v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15">
        <f t="shared" si="1"/>
        <v>526248.77581976005</v>
      </c>
      <c r="I32" s="2" t="str">
        <f t="shared" si="2"/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1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 2) = $G36)*$E$3:$E$32, H$35)</f>
        <v>10000000</v>
      </c>
      <c r="I36" s="14">
        <f t="array" ref="I36">LARGE((RIGHT($D$3:$D$32, 2) = $G36)*$E$3:$E$32, I$35)</f>
        <v>8000000</v>
      </c>
      <c r="J36" s="14">
        <f t="array" ref="J36">LARGE((RIGHT($D$3:$D$32, 2) = $G36)*$E$3:$E$32, 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 2) = $G37)*$E$3:$E$32, H$35)</f>
        <v>4000000</v>
      </c>
      <c r="I37" s="14">
        <f t="array" ref="I37">LARGE((RIGHT($D$3:$D$32, 2) = $G37)*$E$3:$E$32, I$35)</f>
        <v>3500000</v>
      </c>
      <c r="J37" s="14">
        <f t="array" ref="J37">LARGE((RIGHT($D$3:$D$32, 2) = $G37)*$E$3:$E$32, 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 2) = $G38)*$E$3:$E$32, H$35)</f>
        <v>15000000</v>
      </c>
      <c r="I38" s="14">
        <f t="array" ref="I38">LARGE((RIGHT($D$3:$D$32, 2) = $G38)*$E$3:$E$32, I$35)</f>
        <v>10000000</v>
      </c>
      <c r="J38" s="14">
        <f t="array" ref="J38">LARGE((RIGHT($D$3:$D$32, 2) = $G38)*$E$3:$E$32, 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 2) = $G39)*$E$3:$E$32, H$35)</f>
        <v>35000000</v>
      </c>
      <c r="I39" s="14">
        <f t="array" ref="I39">LARGE((RIGHT($D$3:$D$32, 2) = $G39)*$E$3:$E$32, I$35)</f>
        <v>27000000</v>
      </c>
      <c r="J39" s="14">
        <f t="array" ref="J39">LARGE((RIGHT($D$3:$D$32, 2) = $G39)*$E$3:$E$32, J$35)</f>
        <v>15000000</v>
      </c>
    </row>
    <row r="41" spans="1:10">
      <c r="A41" t="s">
        <v>202</v>
      </c>
    </row>
    <row r="42" spans="1:10">
      <c r="A42" s="42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 = $A44)*(LEFT($A$3:$A$32, 1) = B$43), 1))</f>
        <v>1</v>
      </c>
      <c r="C44" s="2">
        <f t="array" ref="C44">COUNT(IF((YEAR($C$3:$C$32) = $A44)*(LEFT($A$3:$A$32, 1) = C$43), 1))</f>
        <v>1</v>
      </c>
      <c r="D44" s="2">
        <f t="array" ref="D44">COUNT(IF((YEAR($C$3:$C$32) = $A44)*(LEFT($A$3:$A$32, 1) = D$43), 1))</f>
        <v>1</v>
      </c>
      <c r="E44" s="2">
        <f t="array" ref="E44">COUNT(IF((YEAR($C$3:$C$32) = $A44)*(LEFT($A$3:$A$32, 1) = E$43), 1))</f>
        <v>0</v>
      </c>
    </row>
    <row r="45" spans="1:10">
      <c r="A45" s="2">
        <v>2021</v>
      </c>
      <c r="B45" s="2">
        <f t="array" ref="B45">COUNT(IF((YEAR($C$3:$C$32) = $A45)*(LEFT($A$3:$A$32, 1) = B$43), 1))</f>
        <v>2</v>
      </c>
      <c r="C45" s="2">
        <f t="array" ref="C45">COUNT(IF((YEAR($C$3:$C$32) = $A45)*(LEFT($A$3:$A$32, 1) = C$43), 1))</f>
        <v>4</v>
      </c>
      <c r="D45" s="2">
        <f t="array" ref="D45">COUNT(IF((YEAR($C$3:$C$32) = $A45)*(LEFT($A$3:$A$32, 1) = D$43), 1))</f>
        <v>4</v>
      </c>
      <c r="E45" s="2">
        <f t="array" ref="E45">COUNT(IF((YEAR($C$3:$C$32) = $A45)*(LEFT($A$3:$A$32, 1) = E$43), 1))</f>
        <v>2</v>
      </c>
    </row>
    <row r="46" spans="1:10">
      <c r="A46" s="2">
        <v>2022</v>
      </c>
      <c r="B46" s="2">
        <f t="array" ref="B46">COUNT(IF((YEAR($C$3:$C$32) = $A46)*(LEFT($A$3:$A$32, 1) = B$43), 1))</f>
        <v>5</v>
      </c>
      <c r="C46" s="2">
        <f t="array" ref="C46">COUNT(IF((YEAR($C$3:$C$32) = $A46)*(LEFT($A$3:$A$32, 1) = C$43), 1))</f>
        <v>1</v>
      </c>
      <c r="D46" s="2">
        <f t="array" ref="D46">COUNT(IF((YEAR($C$3:$C$32) = $A46)*(LEFT($A$3:$A$32, 1) = D$43), 1))</f>
        <v>4</v>
      </c>
      <c r="E46" s="2">
        <f t="array" ref="E46">COUNT(IF((YEAR($C$3:$C$32) = $A46)*(LEFT($A$3:$A$32, 1) = E$43), 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B4" sqref="B4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  <col min="4" max="4" width="10.3984375" bestFit="1" customWidth="1"/>
  </cols>
  <sheetData>
    <row r="2" spans="1:3">
      <c r="A2" s="47" t="s">
        <v>213</v>
      </c>
      <c r="B2" s="47" t="s">
        <v>211</v>
      </c>
    </row>
    <row r="3" spans="1:3">
      <c r="A3" t="s">
        <v>214</v>
      </c>
      <c r="B3" t="s">
        <v>209</v>
      </c>
      <c r="C3" s="48">
        <v>1</v>
      </c>
    </row>
    <row r="4" spans="1:3">
      <c r="B4" t="s">
        <v>210</v>
      </c>
      <c r="C4" s="49">
        <v>2500000</v>
      </c>
    </row>
    <row r="5" spans="1:3">
      <c r="A5" t="s">
        <v>215</v>
      </c>
      <c r="B5" t="s">
        <v>209</v>
      </c>
      <c r="C5" s="48">
        <v>8</v>
      </c>
    </row>
    <row r="6" spans="1:3">
      <c r="B6" t="s">
        <v>210</v>
      </c>
      <c r="C6" s="49">
        <v>8625000</v>
      </c>
    </row>
    <row r="7" spans="1:3">
      <c r="A7" t="s">
        <v>216</v>
      </c>
      <c r="B7" t="s">
        <v>209</v>
      </c>
      <c r="C7" s="48">
        <v>13</v>
      </c>
    </row>
    <row r="8" spans="1:3">
      <c r="B8" t="s">
        <v>210</v>
      </c>
      <c r="C8" s="49">
        <v>6230769.230769231</v>
      </c>
    </row>
    <row r="9" spans="1:3">
      <c r="A9" t="s">
        <v>217</v>
      </c>
      <c r="B9" t="s">
        <v>209</v>
      </c>
      <c r="C9" s="48">
        <v>3</v>
      </c>
    </row>
    <row r="10" spans="1:3">
      <c r="B10" t="s">
        <v>210</v>
      </c>
      <c r="C10" s="49">
        <v>10666666.666666666</v>
      </c>
    </row>
    <row r="11" spans="1:3">
      <c r="A11" t="s">
        <v>218</v>
      </c>
      <c r="B11" t="s">
        <v>209</v>
      </c>
      <c r="C11" s="48">
        <v>5</v>
      </c>
    </row>
    <row r="12" spans="1:3">
      <c r="B12" t="s">
        <v>210</v>
      </c>
      <c r="C12" s="49">
        <v>11800000</v>
      </c>
    </row>
    <row r="13" spans="1:3">
      <c r="A13" t="s">
        <v>212</v>
      </c>
      <c r="C13" s="48">
        <v>30</v>
      </c>
    </row>
    <row r="14" spans="1:3">
      <c r="A14" t="s">
        <v>219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M10" sqref="M10"/>
    </sheetView>
  </sheetViews>
  <sheetFormatPr defaultColWidth="9" defaultRowHeight="17.399999999999999"/>
  <cols>
    <col min="1" max="1" width="9" style="18"/>
    <col min="2" max="2" width="9.3984375" style="18" bestFit="1" customWidth="1"/>
    <col min="3" max="3" width="9" style="18"/>
    <col min="4" max="4" width="10.8984375" style="18" bestFit="1" customWidth="1"/>
    <col min="5" max="11" width="11.097656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4" t="s">
        <v>20</v>
      </c>
      <c r="F6" s="45"/>
      <c r="G6" s="45"/>
      <c r="H6" s="45"/>
      <c r="I6" s="45"/>
      <c r="J6" s="45"/>
      <c r="K6" s="46"/>
    </row>
    <row r="7" spans="1:11">
      <c r="D7" s="50">
        <f>FV(B2/12,B4,-B3)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3" t="s">
        <v>19</v>
      </c>
      <c r="D8" s="25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3"/>
      <c r="D9" s="25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3"/>
      <c r="D10" s="25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3"/>
      <c r="D11" s="25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3"/>
      <c r="D12" s="25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3"/>
      <c r="D13" s="25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3"/>
      <c r="D14" s="25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operator="equal" allowBlank="1" showInputMessage="1" showErrorMessage="1" errorTitle="입력오류" error="12의 배수만 입력해야 합니다." sqref="D8:D14" xr:uid="{73944910-5D26-4F2B-9032-3C471EF139AC}">
      <formula1>MOD($D8, 12) = 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G3" sqref="G3:G22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1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1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1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1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1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1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1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1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1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1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1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1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1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1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1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1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1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1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1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7" workbookViewId="0">
      <selection activeCell="M13" sqref="M13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5"/>
  <sheetViews>
    <sheetView tabSelected="1" workbookViewId="0"/>
  </sheetViews>
  <sheetFormatPr defaultRowHeight="17.399999999999999"/>
  <cols>
    <col min="1" max="1" width="10.8984375" style="23" customWidth="1"/>
    <col min="2" max="2" width="11.8984375" style="23" customWidth="1"/>
    <col min="3" max="3" width="9" style="23"/>
  </cols>
  <sheetData>
    <row r="1" spans="1:3">
      <c r="A1" s="52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  <row r="5" spans="1:3">
      <c r="A5" s="23" t="s">
        <v>220</v>
      </c>
      <c r="B5" s="24">
        <v>2500000</v>
      </c>
      <c r="C5" s="23" t="s">
        <v>221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상혁 박</cp:lastModifiedBy>
  <cp:lastPrinted>2026-08-06T11:36:21Z</cp:lastPrinted>
  <dcterms:created xsi:type="dcterms:W3CDTF">2021-05-31T11:17:08Z</dcterms:created>
  <dcterms:modified xsi:type="dcterms:W3CDTF">2026-08-06T13:31:58Z</dcterms:modified>
</cp:coreProperties>
</file>