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 codeName="{62F9E958-00F4-224C-1CEB-3A4BEE276A5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G:\내 드라이브\실기\03 최신기출문제\05 23년상시01\"/>
    </mc:Choice>
  </mc:AlternateContent>
  <xr:revisionPtr revIDLastSave="0" documentId="13_ncr:1_{555F5BB5-150F-4FCA-A463-6D69B9E58915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VLOOKUP" hidden="1" xlm="1">#NAME?</definedName>
    <definedName name="_xlnm.Criteria" localSheetId="0">기본작업!$A$34:$A$35</definedName>
    <definedName name="_xlnm.Extract" localSheetId="0">기본작업!$A$37:$D$37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3" l="1" a="1"/>
  <c r="H37" i="3" s="1"/>
  <c r="I37" i="3" a="1"/>
  <c r="I37" i="3" s="1"/>
  <c r="J37" i="3" a="1"/>
  <c r="J37" i="3" s="1"/>
  <c r="H38" i="3" a="1"/>
  <c r="H38" i="3"/>
  <c r="I38" i="3" a="1"/>
  <c r="I38" i="3" s="1"/>
  <c r="J38" i="3" a="1"/>
  <c r="J38" i="3" s="1"/>
  <c r="H39" i="3" a="1"/>
  <c r="H39" i="3" s="1"/>
  <c r="I39" i="3" a="1"/>
  <c r="I39" i="3" s="1"/>
  <c r="J39" i="3" a="1"/>
  <c r="J39" i="3" s="1"/>
  <c r="I36" i="3" a="1"/>
  <c r="I36" i="3" s="1"/>
  <c r="J36" i="3" a="1"/>
  <c r="J36" i="3" s="1"/>
  <c r="H36" i="3" a="1"/>
  <c r="H36" i="3" s="1"/>
  <c r="B45" i="3" a="1"/>
  <c r="B45" i="3" s="1"/>
  <c r="C45" i="3" a="1"/>
  <c r="C45" i="3" s="1"/>
  <c r="D45" i="3" a="1"/>
  <c r="D45" i="3" s="1"/>
  <c r="E45" i="3" a="1"/>
  <c r="E45" i="3"/>
  <c r="B46" i="3" a="1"/>
  <c r="B46" i="3" s="1"/>
  <c r="C46" i="3" a="1"/>
  <c r="C46" i="3" s="1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/>
  <c r="A35" i="4"/>
  <c r="B5" i="1"/>
  <c r="I4" i="3" a="1"/>
  <c r="I5" i="3" a="1"/>
  <c r="I9" i="3" a="1"/>
  <c r="I13" i="3" a="1"/>
  <c r="I17" i="3" a="1"/>
  <c r="I21" i="3" a="1"/>
  <c r="I25" i="3" a="1"/>
  <c r="I29" i="3" a="1"/>
  <c r="I27" i="3" a="1"/>
  <c r="I20" i="3" a="1"/>
  <c r="I10" i="3" a="1"/>
  <c r="I18" i="3" a="1"/>
  <c r="I26" i="3" a="1"/>
  <c r="I30" i="3" a="1"/>
  <c r="I16" i="3" a="1"/>
  <c r="I24" i="3" a="1"/>
  <c r="I6" i="3" a="1"/>
  <c r="I14" i="3" a="1"/>
  <c r="I22" i="3" a="1"/>
  <c r="I23" i="3" a="1"/>
  <c r="I12" i="3" a="1"/>
  <c r="I28" i="3" a="1"/>
  <c r="I7" i="3" a="1"/>
  <c r="I11" i="3" a="1"/>
  <c r="I15" i="3" a="1"/>
  <c r="I19" i="3" a="1"/>
  <c r="I31" i="3" a="1"/>
  <c r="I8" i="3" a="1"/>
  <c r="I32" i="3" a="1"/>
  <c r="I3" i="3" a="1"/>
  <c r="I32" i="3" l="1"/>
  <c r="I8" i="3"/>
  <c r="I31" i="3"/>
  <c r="I19" i="3"/>
  <c r="I15" i="3"/>
  <c r="I11" i="3"/>
  <c r="I7" i="3"/>
  <c r="I28" i="3"/>
  <c r="I12" i="3"/>
  <c r="I23" i="3"/>
  <c r="I22" i="3"/>
  <c r="I14" i="3"/>
  <c r="I6" i="3"/>
  <c r="I24" i="3"/>
  <c r="I16" i="3"/>
  <c r="I30" i="3"/>
  <c r="I26" i="3"/>
  <c r="I18" i="3"/>
  <c r="I10" i="3"/>
  <c r="I20" i="3"/>
  <c r="I27" i="3"/>
  <c r="I29" i="3"/>
  <c r="I25" i="3"/>
  <c r="I21" i="3"/>
  <c r="I17" i="3"/>
  <c r="I13" i="3"/>
  <c r="I9" i="3"/>
  <c r="I5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CDAA0A-4E28-4A55-AEA0-C4D4FD1E216D}" name="MS Access Database_Query" type="1" refreshedVersion="8" background="1">
    <dbPr connection="DSN=MS Access Database;DBQ=G:\내 드라이브\실기\03 최신기출문제\05 23년상시01\대출관리.accdb;DefaultDir=G:\내 드라이브\실기\03 최신기출문제\05 23년상시01;DriverId=25;FIL=MS Access;MaxBufferSize=2048;PageTimeout=5;" command="SELECT 대출정보.기간, 대출정보.대출금액, 대출정보.대출지점_x000d__x000a_FROM `G:\내 드라이브\실기\03 최신기출문제\05 23년상시01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<sst xmlns="http://schemas.openxmlformats.org/spreadsheetml/2006/main" count="345" uniqueCount="216">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</sst>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3" xfId="7" applyFont="1" applyBorder="1" applyAlignment="1">
      <alignment horizontal="center"/>
    </xf>
    <xf numFmtId="14" fontId="6" fillId="0" borderId="0" xfId="5" applyNumberFormat="1" applyFont="1" applyAlignment="1">
      <alignment horizontal="center" vertical="center" wrapText="1"/>
    </xf>
    <xf numFmtId="0" fontId="6" fillId="0" borderId="0" xfId="7" applyFont="1" applyAlignment="1">
      <alignment horizontal="center" wrapText="1"/>
    </xf>
    <xf numFmtId="42" fontId="0" fillId="0" borderId="0" xfId="6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6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1</xdr:row>
      <xdr:rowOff>68580</xdr:rowOff>
    </xdr:from>
    <xdr:to>
      <xdr:col>8</xdr:col>
      <xdr:colOff>838200</xdr:colOff>
      <xdr:row>2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600700" y="289560"/>
          <a:ext cx="762000" cy="3429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45720</xdr:colOff>
      <xdr:row>3</xdr:row>
      <xdr:rowOff>68580</xdr:rowOff>
    </xdr:from>
    <xdr:to>
      <xdr:col>8</xdr:col>
      <xdr:colOff>830580</xdr:colOff>
      <xdr:row>4</xdr:row>
      <xdr:rowOff>198120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70220" y="731520"/>
          <a:ext cx="784860" cy="3505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19.50460497685" backgroundQuery="1" createdVersion="8" refreshedVersion="8" minRefreshableVersion="3" recordCount="30" xr:uid="{C6DD567F-BC9E-49B7-8B32-A15A4C0C5767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4CBDFE-43A3-491F-BA5D-B47B6C6F3C9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53"/>
  <sheetViews>
    <sheetView topLeftCell="A16" workbookViewId="0">
      <selection activeCell="J8" sqref="J8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s="40" t="s">
        <v>66</v>
      </c>
      <c r="B37" s="41" t="s">
        <v>126</v>
      </c>
      <c r="C37" s="41" t="s">
        <v>123</v>
      </c>
      <c r="D37" s="40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  <row r="41" spans="1:4">
      <c r="A41" s="42"/>
      <c r="B41" s="43"/>
      <c r="C41" s="43"/>
      <c r="D41" s="44"/>
    </row>
    <row r="42" spans="1:4">
      <c r="A42" s="42"/>
      <c r="B42" s="43"/>
      <c r="C42" s="43"/>
      <c r="D42" s="44"/>
    </row>
    <row r="43" spans="1:4">
      <c r="A43" s="42"/>
      <c r="B43" s="43"/>
      <c r="C43" s="43"/>
      <c r="D43" s="44"/>
    </row>
    <row r="44" spans="1:4">
      <c r="A44" s="42"/>
      <c r="B44" s="43"/>
      <c r="C44" s="43"/>
      <c r="D44" s="44"/>
    </row>
    <row r="45" spans="1:4">
      <c r="A45" s="42"/>
      <c r="B45" s="43"/>
      <c r="C45" s="43"/>
      <c r="D45" s="44"/>
    </row>
    <row r="46" spans="1:4">
      <c r="A46" s="42"/>
      <c r="B46" s="43"/>
      <c r="C46" s="43"/>
      <c r="D46" s="44"/>
    </row>
    <row r="47" spans="1:4">
      <c r="A47" s="42"/>
      <c r="B47" s="43"/>
      <c r="C47" s="43"/>
      <c r="D47" s="44"/>
    </row>
    <row r="48" spans="1:4">
      <c r="A48" s="42"/>
      <c r="B48" s="43"/>
      <c r="C48" s="43"/>
      <c r="D48" s="44"/>
    </row>
    <row r="49" spans="1:4">
      <c r="A49" s="42"/>
      <c r="B49" s="43"/>
      <c r="C49" s="43"/>
      <c r="D49" s="44"/>
    </row>
    <row r="50" spans="1:4">
      <c r="A50" s="42"/>
      <c r="B50" s="43"/>
      <c r="C50" s="43"/>
      <c r="D50" s="44"/>
    </row>
    <row r="51" spans="1:4">
      <c r="A51" s="42"/>
      <c r="B51" s="43"/>
      <c r="C51" s="43"/>
      <c r="D51" s="44"/>
    </row>
    <row r="52" spans="1:4">
      <c r="A52" s="42"/>
      <c r="B52" s="43"/>
      <c r="C52" s="43"/>
      <c r="D52" s="44"/>
    </row>
    <row r="53" spans="1:4">
      <c r="A53" s="42"/>
      <c r="B53" s="43"/>
      <c r="C53" s="43"/>
      <c r="D53" s="44"/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K46"/>
  <sheetViews>
    <sheetView topLeftCell="A22" zoomScaleNormal="100" workbookViewId="0">
      <selection activeCell="K32" sqref="K32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  <col min="11" max="11" width="9.8984375" bestFit="1" customWidth="1"/>
  </cols>
  <sheetData>
    <row r="1" spans="1:11">
      <c r="A1" t="s">
        <v>9</v>
      </c>
    </row>
    <row r="2" spans="1:11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11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IF(F3&lt;20,50,IF(F3&lt;60,100,150))+VLOOKUP(B3,$A$37:$E$39,MATCH(E3,$B$35:$E$35,1)+1,FALSE)</f>
        <v>1450</v>
      </c>
      <c r="H3" s="15">
        <f>IF(B3="일반",PMT(4%/12,F3,-E3),PMT(3.5%/12,F3,-E3))</f>
        <v>286657.00707783952</v>
      </c>
      <c r="I3" s="2" t="str" cm="1">
        <f t="array" ref="I3">fn비고(E3,F3)</f>
        <v/>
      </c>
    </row>
    <row r="4" spans="1:11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IF(F4&lt;20,50,IF(F4&lt;60,100,150))+VLOOKUP(B4,$A$37:$E$39,MATCH(E4,$B$35:$E$35,1)+1,FALSE)</f>
        <v>1100</v>
      </c>
      <c r="H4" s="15">
        <f t="shared" ref="H4:H32" si="1">IF(B4="일반",PMT(4%/12,F4,-E4),PMT(3.5%/12,F4,-E4))</f>
        <v>174307.43943339199</v>
      </c>
      <c r="I4" s="2" t="str" cm="1">
        <f t="array" ref="I4">fn비고(E4,F4)</f>
        <v/>
      </c>
      <c r="K4" s="49"/>
    </row>
    <row r="5" spans="1:11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15">
        <f t="shared" si="1"/>
        <v>130274.76651232217</v>
      </c>
      <c r="I5" s="2" t="str" cm="1">
        <f t="array" ref="I5">fn비고(E5,F5)</f>
        <v/>
      </c>
    </row>
    <row r="6" spans="1:11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15">
        <f t="shared" si="1"/>
        <v>212304.07461016939</v>
      </c>
      <c r="I6" s="2" t="str" cm="1">
        <f t="array" ref="I6">fn비고(E6,F6)</f>
        <v/>
      </c>
    </row>
    <row r="7" spans="1:11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15">
        <f t="shared" si="1"/>
        <v>280666.01377053867</v>
      </c>
      <c r="I7" s="2" t="str" cm="1">
        <f t="array" ref="I7">fn비고(E7,F7)</f>
        <v/>
      </c>
    </row>
    <row r="8" spans="1:11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15">
        <f t="shared" si="1"/>
        <v>849216.29844067758</v>
      </c>
      <c r="I8" s="2" t="str" cm="1">
        <f t="array" ref="I8">fn비고(E8,F8)</f>
        <v>●</v>
      </c>
    </row>
    <row r="9" spans="1:11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15">
        <f t="shared" si="1"/>
        <v>245582.76204922138</v>
      </c>
      <c r="I9" s="2" t="str" cm="1">
        <f t="array" ref="I9">fn비고(E9,F9)</f>
        <v/>
      </c>
    </row>
    <row r="10" spans="1:11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15">
        <f t="shared" si="1"/>
        <v>36383.489940512802</v>
      </c>
      <c r="I10" s="2" t="str" cm="1">
        <f t="array" ref="I10">fn비고(E10,F10)</f>
        <v/>
      </c>
    </row>
    <row r="11" spans="1:11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15">
        <f t="shared" si="1"/>
        <v>174307.43943339199</v>
      </c>
      <c r="I11" s="2" t="str" cm="1">
        <f t="array" ref="I11">fn비고(E11,F11)</f>
        <v/>
      </c>
    </row>
    <row r="12" spans="1:11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15">
        <f t="shared" si="1"/>
        <v>88571.955020531052</v>
      </c>
      <c r="I12" s="2" t="str" cm="1">
        <f t="array" ref="I12">fn비고(E12,F12)</f>
        <v/>
      </c>
    </row>
    <row r="13" spans="1:11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15">
        <f t="shared" si="1"/>
        <v>174307.43943339199</v>
      </c>
      <c r="I13" s="2" t="str" cm="1">
        <f t="array" ref="I13">fn비고(E13,F13)</f>
        <v/>
      </c>
    </row>
    <row r="14" spans="1:11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15">
        <f t="shared" si="1"/>
        <v>218300.9396430768</v>
      </c>
      <c r="I14" s="2" t="str" cm="1">
        <f t="array" ref="I14">fn비고(E14,F14)</f>
        <v>◎</v>
      </c>
    </row>
    <row r="15" spans="1:11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15">
        <f t="shared" si="1"/>
        <v>272876.17455384601</v>
      </c>
      <c r="I15" s="2" t="str" cm="1">
        <f t="array" ref="I15">fn비고(E15,F15)</f>
        <v>◎</v>
      </c>
    </row>
    <row r="16" spans="1:11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15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15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15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15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15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15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15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15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15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15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15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15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15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15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15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15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15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5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5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52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5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2" sqref="A2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</cols>
  <sheetData>
    <row r="2" spans="1:3">
      <c r="A2" s="45" t="s">
        <v>207</v>
      </c>
      <c r="B2" s="45" t="s">
        <v>208</v>
      </c>
    </row>
    <row r="3" spans="1:3">
      <c r="A3" t="s">
        <v>209</v>
      </c>
      <c r="B3" t="s">
        <v>205</v>
      </c>
      <c r="C3">
        <v>1</v>
      </c>
    </row>
    <row r="4" spans="1:3">
      <c r="B4" t="s">
        <v>214</v>
      </c>
      <c r="C4" s="46">
        <v>2500000</v>
      </c>
    </row>
    <row r="5" spans="1:3">
      <c r="A5" t="s">
        <v>210</v>
      </c>
      <c r="B5" t="s">
        <v>205</v>
      </c>
      <c r="C5">
        <v>8</v>
      </c>
    </row>
    <row r="6" spans="1:3">
      <c r="B6" t="s">
        <v>214</v>
      </c>
      <c r="C6" s="46">
        <v>8625000</v>
      </c>
    </row>
    <row r="7" spans="1:3">
      <c r="A7" t="s">
        <v>211</v>
      </c>
      <c r="B7" t="s">
        <v>205</v>
      </c>
      <c r="C7">
        <v>13</v>
      </c>
    </row>
    <row r="8" spans="1:3">
      <c r="B8" t="s">
        <v>214</v>
      </c>
      <c r="C8" s="46">
        <v>6230769.230769231</v>
      </c>
    </row>
    <row r="9" spans="1:3">
      <c r="A9" t="s">
        <v>212</v>
      </c>
      <c r="B9" t="s">
        <v>205</v>
      </c>
      <c r="C9">
        <v>3</v>
      </c>
    </row>
    <row r="10" spans="1:3">
      <c r="B10" t="s">
        <v>214</v>
      </c>
      <c r="C10" s="46">
        <v>10666666.666666666</v>
      </c>
    </row>
    <row r="11" spans="1:3">
      <c r="A11" t="s">
        <v>213</v>
      </c>
      <c r="B11" t="s">
        <v>205</v>
      </c>
      <c r="C11">
        <v>5</v>
      </c>
    </row>
    <row r="12" spans="1:3">
      <c r="B12" t="s">
        <v>214</v>
      </c>
      <c r="C12" s="46">
        <v>11800000</v>
      </c>
    </row>
    <row r="13" spans="1:3">
      <c r="A13" t="s">
        <v>206</v>
      </c>
      <c r="C13">
        <v>30</v>
      </c>
    </row>
    <row r="14" spans="1:3">
      <c r="A14" t="s">
        <v>215</v>
      </c>
      <c r="C14" s="46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E8" sqref="E8"/>
    </sheetView>
  </sheetViews>
  <sheetFormatPr defaultColWidth="9" defaultRowHeight="17.399999999999999"/>
  <cols>
    <col min="1" max="1" width="9" style="18"/>
    <col min="2" max="2" width="9.3984375" style="18" bestFit="1" customWidth="1"/>
    <col min="3" max="3" width="9" style="18"/>
    <col min="4" max="4" width="10.8984375" style="18" bestFit="1" customWidth="1"/>
    <col min="5" max="11" width="11.097656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54" t="s">
        <v>20</v>
      </c>
      <c r="F6" s="55"/>
      <c r="G6" s="55"/>
      <c r="H6" s="55"/>
      <c r="I6" s="55"/>
      <c r="J6" s="55"/>
      <c r="K6" s="56"/>
    </row>
    <row r="7" spans="1:11">
      <c r="D7" s="47">
        <f>FV(B2/12,B4,-B3)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53" t="s">
        <v>19</v>
      </c>
      <c r="D8" s="25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53"/>
      <c r="D9" s="25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53"/>
      <c r="D10" s="25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53"/>
      <c r="D11" s="25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53"/>
      <c r="D12" s="25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53"/>
      <c r="D13" s="25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53"/>
      <c r="D14" s="25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F3F14EEE-8110-4BC5-9FF6-13ACE3CB7026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6" sqref="J6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29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29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29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29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29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29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29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29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29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29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29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29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29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29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29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29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29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29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29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29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abSelected="1" topLeftCell="A10" workbookViewId="0">
      <selection activeCell="J24" sqref="J24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E3" sqref="E3"/>
    </sheetView>
  </sheetViews>
  <sheetFormatPr defaultRowHeight="17.399999999999999"/>
  <cols>
    <col min="1" max="1" width="10.8984375" style="23" customWidth="1"/>
    <col min="2" max="2" width="11.8984375" style="23" customWidth="1"/>
    <col min="3" max="3" width="9" style="23"/>
  </cols>
  <sheetData>
    <row r="1" spans="1:3">
      <c r="A1" s="48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김병국</cp:lastModifiedBy>
  <cp:lastPrinted>2026-04-07T03:03:43Z</cp:lastPrinted>
  <dcterms:created xsi:type="dcterms:W3CDTF">2021-05-31T11:17:08Z</dcterms:created>
  <dcterms:modified xsi:type="dcterms:W3CDTF">2026-04-07T05:24:45Z</dcterms:modified>
</cp:coreProperties>
</file>