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 codeName="{3D1A710C-6663-3D7B-7F91-EC182F24A4BC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2025_기본서_컴활1급실기_250715\03 최신기출문제\05 23년상시01\"/>
    </mc:Choice>
  </mc:AlternateContent>
  <xr:revisionPtr revIDLastSave="0" documentId="13_ncr:1_{01AAB630-ED2A-4FC1-A9A5-052C49C396EF}" xr6:coauthVersionLast="36" xr6:coauthVersionMax="47" xr10:uidLastSave="{00000000-0000-0000-0000-000000000000}"/>
  <bookViews>
    <workbookView xWindow="0" yWindow="0" windowWidth="23040" windowHeight="885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5" i="4" l="1"/>
  <c r="B5" i="1" l="1"/>
  <c r="D4" i="2" l="1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sharedStrings.xml><?xml version="1.0" encoding="utf-8"?>
<sst xmlns="http://schemas.openxmlformats.org/spreadsheetml/2006/main" count="326" uniqueCount="209">
  <si>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</si>
  <si>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</si>
  <si>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</si>
  <si>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</si>
  <si>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</si>
  <si>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</si>
  <si>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</si>
  <si>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</si>
  <si>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</si>
  <si>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</si>
  <si>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</si>
  <si>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</si>
  <si>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</si>
  <si>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</si>
  <si>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</si>
  <si>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</si>
  <si>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</si>
  <si>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</si>
  <si>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</si>
  <si>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</si>
  <si>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</si>
  <si>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</si>
  <si>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</si>
  <si>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</si>
  <si>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</si>
  <si>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</si>
  <si>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</si>
  <si>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</si>
  <si>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</si>
  <si>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</si>
  <si>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</si>
  <si>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</si>
  <si>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</si>
  <si>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</si>
  <si>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</si>
  <si>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</si>
  <si>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</si>
  <si>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</si>
  <si>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</si>
  <si>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</si>
  <si>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</si>
  <si>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</si>
  <si>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</si>
  <si>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</si>
  <si>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</si>
  <si>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</si>
  <si>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</si>
  <si>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</si>
  <si>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</si>
  <si>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</si>
  <si>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</si>
  <si>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</si>
  <si>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</si>
  <si>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</si>
  <si>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</si>
  <si>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</si>
  <si>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</si>
  <si>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</si>
  <si>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</si>
  <si>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</si>
  <si>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</si>
  <si>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</si>
  <si>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</si>
  <si>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</si>
  <si>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</si>
  <si>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</si>
  <si>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</si>
  <si>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</si>
  <si>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</si>
  <si>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</si>
  <si>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</si>
  <si>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</si>
  <si>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</si>
  <si>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</si>
  <si>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</si>
  <si>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</si>
  <si>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</si>
  <si>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</si>
  <si>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</si>
  <si>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</si>
  <si>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</si>
  <si>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</si>
  <si>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</si>
  <si>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</si>
  <si>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</si>
  <si>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</si>
  <si>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</si>
  <si>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</si>
  <si>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</si>
  <si>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</si>
  <si>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</si>
  <si>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</si>
  <si>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</si>
  <si>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</si>
  <si>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</si>
  <si>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</si>
  <si>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</si>
  <si>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</si>
  <si>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</si>
  <si>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</si>
  <si>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</si>
  <si>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</si>
  <si>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</si>
  <si>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</si>
  <si>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</si>
  <si>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</si>
  <si>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</si>
  <si>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</si>
  <si>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</si>
  <si>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</si>
  <si>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</si>
  <si>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</si>
  <si>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</si>
  <si>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</si>
  <si>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</si>
  <si>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</si>
  <si>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</si>
  <si>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</si>
  <si>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</si>
  <si>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</si>
  <si>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</si>
  <si>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</si>
  <si>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</si>
  <si>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</si>
  <si>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</si>
  <si>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</si>
  <si>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</si>
  <si>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</si>
  <si>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</si>
  <si>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</si>
  <si>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</si>
  <si>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</si>
  <si>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</si>
  <si>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</si>
  <si>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</si>
  <si>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</si>
  <si>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</si>
  <si>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</si>
  <si>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</si>
  <si>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</si>
  <si>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</si>
  <si>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</si>
  <si>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</si>
  <si>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</si>
  <si>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</si>
  <si>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</si>
  <si>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</si>
  <si>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</si>
  <si>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</si>
  <si>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</si>
  <si>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</si>
  <si>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</si>
  <si>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</si>
  <si>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</si>
  <si>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</si>
  <si>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</si>
  <si>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</si>
  <si>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</si>
  <si>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</si>
  <si>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</si>
  <si>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</si>
  <si>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</si>
  <si>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</si>
  <si>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</si>
  <si>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</si>
  <si>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</si>
  <si>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</si>
  <si>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</si>
  <si>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</si>
  <si>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</si>
  <si>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</si>
  <si>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</si>
  <si>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</si>
  <si>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</si>
  <si>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</si>
  <si>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</si>
  <si>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</si>
  <si>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</si>
  <si>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</si>
  <si>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</si>
  <si>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</si>
  <si>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</si>
  <si>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</si>
  <si>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</si>
  <si>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</si>
  <si>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</si>
  <si>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</si>
  <si>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</si>
  <si>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</si>
  <si>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</si>
  <si>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</si>
  <si>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</si>
  <si>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</si>
  <si>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</si>
  <si>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</si>
  <si>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</si>
  <si>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</si>
  <si>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</si>
  <si>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</si>
  <si>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</si>
  <si>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</si>
  <si>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</si>
  <si>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</si>
  <si>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</si>
  <si>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</si>
  <si>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대출일</t>
    <phoneticPr fontId="1" type="noConversion"/>
  </si>
  <si>
    <t>고객명</t>
    <phoneticPr fontId="1" type="noConversion"/>
  </si>
  <si>
    <t>대출지점</t>
    <phoneticPr fontId="1" type="noConversion"/>
  </si>
  <si>
    <t>월납입액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</si>
</sst>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42" fontId="0" fillId="0" borderId="1" xfId="6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8">
    <dxf>
      <font>
        <b val="0"/>
        <i/>
        <color rgb="FF00B050"/>
      </font>
    </dxf>
    <dxf>
      <font>
        <b val="0"/>
        <i/>
        <color rgb="FF00B050"/>
      </font>
    </dxf>
    <dxf>
      <font>
        <b val="0"/>
        <i/>
        <color rgb="FF00B050"/>
      </font>
    </dxf>
    <dxf>
      <font>
        <b val="0"/>
        <i/>
        <color rgb="FF00B050"/>
      </font>
    </dxf>
    <dxf>
      <font>
        <b val="0"/>
        <i/>
        <color rgb="FF00B050"/>
      </font>
    </dxf>
    <dxf>
      <font>
        <b val="0"/>
        <i/>
        <color rgb="FF00B050"/>
      </font>
    </dxf>
    <dxf>
      <font>
        <b val="0"/>
        <i/>
        <color rgb="FF00B050"/>
      </font>
    </dxf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전동칫솔</c:v>
                </c:pt>
                <c:pt idx="1">
                  <c:v>커피포트</c:v>
                </c:pt>
                <c:pt idx="2">
                  <c:v>피부마사지기</c:v>
                </c:pt>
                <c:pt idx="3">
                  <c:v>면도기</c:v>
                </c:pt>
                <c:pt idx="4">
                  <c:v>헤드셋</c:v>
                </c:pt>
                <c:pt idx="5">
                  <c:v>이어폰</c:v>
                </c:pt>
              </c:strCache>
            </c:strRef>
          </c:cat>
          <c:val>
            <c:numRef>
              <c:f>'기타작업-2'!$B$3:$B$8</c:f>
              <c:numCache>
                <c:formatCode>_(* #,##0_);_(* \(#,##0\);_(* "-"_);_(@_)</c:formatCode>
                <c:ptCount val="6"/>
                <c:pt idx="0">
                  <c:v>650000</c:v>
                </c:pt>
                <c:pt idx="1">
                  <c:v>550000</c:v>
                </c:pt>
                <c:pt idx="2">
                  <c:v>700000</c:v>
                </c:pt>
                <c:pt idx="3">
                  <c:v>680000</c:v>
                </c:pt>
                <c:pt idx="4">
                  <c:v>470000</c:v>
                </c:pt>
                <c:pt idx="5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전동칫솔</c:v>
                </c:pt>
                <c:pt idx="1">
                  <c:v>커피포트</c:v>
                </c:pt>
                <c:pt idx="2">
                  <c:v>피부마사지기</c:v>
                </c:pt>
                <c:pt idx="3">
                  <c:v>면도기</c:v>
                </c:pt>
                <c:pt idx="4">
                  <c:v>헤드셋</c:v>
                </c:pt>
                <c:pt idx="5">
                  <c:v>이어폰</c:v>
                </c:pt>
              </c:strCache>
            </c:strRef>
          </c:cat>
          <c:val>
            <c:numRef>
              <c:f>'기타작업-2'!$C$3:$C$8</c:f>
              <c:numCache>
                <c:formatCode>_(* #,##0_);_(* \(#,##0\);_(* "-"_);_(@_)</c:formatCode>
                <c:ptCount val="6"/>
                <c:pt idx="0">
                  <c:v>812500</c:v>
                </c:pt>
                <c:pt idx="1">
                  <c:v>687500</c:v>
                </c:pt>
                <c:pt idx="2">
                  <c:v>790000</c:v>
                </c:pt>
                <c:pt idx="3">
                  <c:v>850000</c:v>
                </c:pt>
                <c:pt idx="4">
                  <c:v>587500</c:v>
                </c:pt>
                <c:pt idx="5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'기타작업-2'!$A$3:$A$8</c:f>
              <c:strCache>
                <c:ptCount val="6"/>
                <c:pt idx="0">
                  <c:v>전동칫솔</c:v>
                </c:pt>
                <c:pt idx="1">
                  <c:v>커피포트</c:v>
                </c:pt>
                <c:pt idx="2">
                  <c:v>피부마사지기</c:v>
                </c:pt>
                <c:pt idx="3">
                  <c:v>면도기</c:v>
                </c:pt>
                <c:pt idx="4">
                  <c:v>헤드셋</c:v>
                </c:pt>
                <c:pt idx="5">
                  <c:v>이어폰</c:v>
                </c:pt>
              </c:strCache>
            </c:strRef>
          </c:cat>
          <c:val>
            <c:numRef>
              <c:f>'기타작업-2'!$D$3:$D$8</c:f>
              <c:numCache>
                <c:formatCode>_(* #,##0_);_(* \(#,##0\);_(* "-"_);_(@_)</c:formatCode>
                <c:ptCount val="6"/>
                <c:pt idx="0">
                  <c:v>721500</c:v>
                </c:pt>
                <c:pt idx="1">
                  <c:v>610500</c:v>
                </c:pt>
                <c:pt idx="2">
                  <c:v>777000</c:v>
                </c:pt>
                <c:pt idx="3">
                  <c:v>754800</c:v>
                </c:pt>
                <c:pt idx="4">
                  <c:v>521700</c:v>
                </c:pt>
                <c:pt idx="5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45720</xdr:colOff>
          <xdr:row>2</xdr:row>
          <xdr:rowOff>60960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abSelected="1" workbookViewId="0">
      <selection activeCell="J14" sqref="J14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2.3984375" bestFit="1" customWidth="1"/>
    <col min="6" max="6" width="9" bestFit="1" customWidth="1"/>
    <col min="7" max="7" width="10.19921875" customWidth="1"/>
    <col min="8" max="8" width="13" bestFit="1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 YEAR($A3)&gt;=2021, LARGE($H$3:$H$32,5)&lt;=$H3)</f>
        <v>0</v>
      </c>
    </row>
    <row r="37" spans="1:4">
      <c r="A37" t="s">
        <v>205</v>
      </c>
      <c r="B37" t="s">
        <v>206</v>
      </c>
      <c r="C37" t="s">
        <v>207</v>
      </c>
      <c r="D37" t="s">
        <v>208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ref="A47:H76">
    <sortCondition descending="1" ref="H47"/>
  </sortState>
  <phoneticPr fontId="1" type="noConversion"/>
  <conditionalFormatting sqref="A2:H32">
    <cfRule type="expression" dxfId="1" priority="1">
      <formula>AND(OR($C4="서울",$C4="경기"), LEFT($B4,1)="김")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zoomScaleNormal="100" workbookViewId="0"/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6" t="s">
        <v>34</v>
      </c>
      <c r="H2" s="16" t="s">
        <v>6</v>
      </c>
      <c r="I2" s="16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/>
      <c r="H3" s="15"/>
      <c r="I3" s="2"/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/>
      <c r="H4" s="15"/>
      <c r="I4" s="2"/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/>
      <c r="H5" s="15"/>
      <c r="I5" s="2"/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/>
      <c r="H6" s="15"/>
      <c r="I6" s="2"/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/>
      <c r="H7" s="15"/>
      <c r="I7" s="2"/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/>
      <c r="H8" s="15"/>
      <c r="I8" s="2"/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/>
      <c r="H9" s="15"/>
      <c r="I9" s="2"/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/>
      <c r="H10" s="15"/>
      <c r="I10" s="2"/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/>
      <c r="H11" s="15"/>
      <c r="I11" s="2"/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/>
      <c r="H12" s="15"/>
      <c r="I12" s="2"/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/>
      <c r="H13" s="15"/>
      <c r="I13" s="2"/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/>
      <c r="H14" s="15"/>
      <c r="I14" s="2"/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/>
      <c r="H15" s="15"/>
      <c r="I15" s="2"/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/>
      <c r="H16" s="15"/>
      <c r="I16" s="2"/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/>
      <c r="H17" s="15"/>
      <c r="I17" s="2"/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/>
      <c r="H18" s="15"/>
      <c r="I18" s="2"/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/>
      <c r="H19" s="15"/>
      <c r="I19" s="2"/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/>
      <c r="H20" s="15"/>
      <c r="I20" s="2"/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/>
      <c r="H21" s="15"/>
      <c r="I21" s="2"/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/>
      <c r="H22" s="15"/>
      <c r="I22" s="2"/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/>
      <c r="H23" s="15"/>
      <c r="I23" s="2"/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/>
      <c r="H24" s="15"/>
      <c r="I24" s="2"/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/>
      <c r="H25" s="15"/>
      <c r="I25" s="2"/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/>
      <c r="H26" s="15"/>
      <c r="I26" s="2"/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/>
      <c r="H27" s="15"/>
      <c r="I27" s="2"/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/>
      <c r="H28" s="15"/>
      <c r="I28" s="2"/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/>
      <c r="H29" s="15"/>
      <c r="I29" s="2"/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/>
      <c r="H30" s="15"/>
      <c r="I30" s="2"/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/>
      <c r="H31" s="15"/>
      <c r="I31" s="2"/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/>
      <c r="H32" s="15"/>
      <c r="I32" s="2"/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1" t="s">
        <v>1</v>
      </c>
      <c r="B35" s="39">
        <v>0</v>
      </c>
      <c r="C35" s="39">
        <v>5000000</v>
      </c>
      <c r="D35" s="39">
        <v>10000000</v>
      </c>
      <c r="E35" s="39">
        <v>50000000</v>
      </c>
      <c r="G35" s="2" t="s">
        <v>62</v>
      </c>
      <c r="H35" s="17">
        <v>1</v>
      </c>
      <c r="I35" s="17">
        <v>2</v>
      </c>
      <c r="J35" s="17">
        <v>3</v>
      </c>
    </row>
    <row r="36" spans="1:10">
      <c r="A36" s="42"/>
      <c r="B36" s="40">
        <v>5000000</v>
      </c>
      <c r="C36" s="40">
        <v>10000000</v>
      </c>
      <c r="D36" s="40">
        <v>50000000</v>
      </c>
      <c r="E36" s="40"/>
      <c r="G36" s="2" t="s">
        <v>11</v>
      </c>
      <c r="H36" s="14"/>
      <c r="I36" s="14"/>
      <c r="J36" s="14"/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/>
      <c r="I37" s="14"/>
      <c r="J37" s="14"/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/>
      <c r="I38" s="14"/>
      <c r="J38" s="14"/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/>
      <c r="I39" s="14"/>
      <c r="J39" s="14"/>
    </row>
    <row r="41" spans="1:10">
      <c r="A41" t="s">
        <v>202</v>
      </c>
    </row>
    <row r="42" spans="1:10">
      <c r="A42" s="43" t="s">
        <v>10</v>
      </c>
      <c r="B42" s="16" t="s">
        <v>35</v>
      </c>
      <c r="C42" s="16" t="s">
        <v>36</v>
      </c>
      <c r="D42" s="16" t="s">
        <v>37</v>
      </c>
      <c r="E42" s="16" t="s">
        <v>38</v>
      </c>
    </row>
    <row r="43" spans="1:10">
      <c r="A43" s="43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/>
      <c r="C44" s="2"/>
      <c r="D44" s="2"/>
      <c r="E44" s="2"/>
    </row>
    <row r="45" spans="1:10">
      <c r="A45" s="2">
        <v>2021</v>
      </c>
      <c r="B45" s="2"/>
      <c r="C45" s="2"/>
      <c r="D45" s="2"/>
      <c r="E45" s="2"/>
    </row>
    <row r="46" spans="1:10">
      <c r="A46" s="2">
        <v>2022</v>
      </c>
      <c r="B46" s="2"/>
      <c r="C46" s="2"/>
      <c r="D46" s="2"/>
      <c r="E46" s="2"/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/>
  </sheetViews>
  <sheetFormatPr defaultColWidth="9" defaultRowHeight="17.399999999999999"/>
  <cols>
    <col min="1" max="1" width="9" style="18"/>
    <col min="2" max="2" width="9.3984375" style="18" bestFit="1" customWidth="1"/>
    <col min="3" max="3" width="9" style="18"/>
    <col min="4" max="4" width="10.8984375" style="18" bestFit="1" customWidth="1"/>
    <col min="5" max="11" width="11.09765625" style="18" customWidth="1"/>
    <col min="12" max="16384" width="9" style="18"/>
  </cols>
  <sheetData>
    <row r="1" spans="1:11">
      <c r="A1" s="18" t="s">
        <v>130</v>
      </c>
    </row>
    <row r="2" spans="1:11">
      <c r="A2" s="19" t="s">
        <v>16</v>
      </c>
      <c r="B2" s="20">
        <v>0.03</v>
      </c>
    </row>
    <row r="3" spans="1:11">
      <c r="A3" s="19" t="s">
        <v>17</v>
      </c>
      <c r="B3" s="21">
        <v>200000</v>
      </c>
    </row>
    <row r="4" spans="1:11">
      <c r="A4" s="19" t="s">
        <v>18</v>
      </c>
      <c r="B4" s="19">
        <v>36</v>
      </c>
    </row>
    <row r="5" spans="1:11">
      <c r="A5" s="19" t="s">
        <v>15</v>
      </c>
      <c r="B5" s="22">
        <f>FV(B2/12,B4,-B3)</f>
        <v>7524112.0618290044</v>
      </c>
    </row>
    <row r="6" spans="1:11">
      <c r="A6" s="23"/>
      <c r="B6" s="24"/>
      <c r="E6" s="45" t="s">
        <v>20</v>
      </c>
      <c r="F6" s="46"/>
      <c r="G6" s="46"/>
      <c r="H6" s="46"/>
      <c r="I6" s="46"/>
      <c r="J6" s="46"/>
      <c r="K6" s="47"/>
    </row>
    <row r="7" spans="1:11">
      <c r="D7" s="27"/>
      <c r="E7" s="26">
        <v>0.03</v>
      </c>
      <c r="F7" s="26">
        <v>3.15E-2</v>
      </c>
      <c r="G7" s="26">
        <v>3.3000000000000002E-2</v>
      </c>
      <c r="H7" s="26">
        <v>3.4500000000000003E-2</v>
      </c>
      <c r="I7" s="26">
        <v>3.5999999999999997E-2</v>
      </c>
      <c r="J7" s="26">
        <v>3.7499999999999999E-2</v>
      </c>
      <c r="K7" s="26">
        <v>3.9E-2</v>
      </c>
    </row>
    <row r="8" spans="1:11">
      <c r="C8" s="44" t="s">
        <v>19</v>
      </c>
      <c r="D8" s="25">
        <v>12</v>
      </c>
      <c r="E8" s="28"/>
      <c r="F8" s="28"/>
      <c r="G8" s="28"/>
      <c r="H8" s="28"/>
      <c r="I8" s="28"/>
      <c r="J8" s="28"/>
      <c r="K8" s="28"/>
    </row>
    <row r="9" spans="1:11">
      <c r="C9" s="44"/>
      <c r="D9" s="25">
        <v>24</v>
      </c>
      <c r="E9" s="28"/>
      <c r="F9" s="28"/>
      <c r="G9" s="28"/>
      <c r="H9" s="28"/>
      <c r="I9" s="28"/>
      <c r="J9" s="28"/>
      <c r="K9" s="28"/>
    </row>
    <row r="10" spans="1:11">
      <c r="C10" s="44"/>
      <c r="D10" s="25">
        <v>36</v>
      </c>
      <c r="E10" s="28"/>
      <c r="F10" s="28"/>
      <c r="G10" s="28"/>
      <c r="H10" s="28"/>
      <c r="I10" s="28"/>
      <c r="J10" s="28"/>
      <c r="K10" s="28"/>
    </row>
    <row r="11" spans="1:11">
      <c r="C11" s="44"/>
      <c r="D11" s="25">
        <v>48</v>
      </c>
      <c r="E11" s="28"/>
      <c r="F11" s="28"/>
      <c r="G11" s="28"/>
      <c r="H11" s="28"/>
      <c r="I11" s="28"/>
      <c r="J11" s="28"/>
      <c r="K11" s="28"/>
    </row>
    <row r="12" spans="1:11">
      <c r="C12" s="44"/>
      <c r="D12" s="25">
        <v>60</v>
      </c>
      <c r="E12" s="28"/>
      <c r="F12" s="28"/>
      <c r="G12" s="28"/>
      <c r="H12" s="28"/>
      <c r="I12" s="28"/>
      <c r="J12" s="28"/>
      <c r="K12" s="28"/>
    </row>
    <row r="13" spans="1:11">
      <c r="C13" s="44"/>
      <c r="D13" s="25">
        <v>72</v>
      </c>
      <c r="E13" s="28"/>
      <c r="F13" s="28"/>
      <c r="G13" s="28"/>
      <c r="H13" s="28"/>
      <c r="I13" s="28"/>
      <c r="J13" s="28"/>
      <c r="K13" s="28"/>
    </row>
    <row r="14" spans="1:11">
      <c r="C14" s="44"/>
      <c r="D14" s="25">
        <v>84</v>
      </c>
      <c r="E14" s="28"/>
      <c r="F14" s="28"/>
      <c r="G14" s="28"/>
      <c r="H14" s="28"/>
      <c r="I14" s="28"/>
      <c r="J14" s="28"/>
      <c r="K14" s="28"/>
    </row>
  </sheetData>
  <mergeCells count="2">
    <mergeCell ref="C8:C14"/>
    <mergeCell ref="E6:K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/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9" t="s">
        <v>181</v>
      </c>
      <c r="B2" s="29" t="s">
        <v>182</v>
      </c>
      <c r="C2" s="29" t="s">
        <v>132</v>
      </c>
      <c r="D2" s="29" t="s">
        <v>131</v>
      </c>
      <c r="E2" s="29" t="s">
        <v>133</v>
      </c>
      <c r="F2" s="29" t="s">
        <v>134</v>
      </c>
      <c r="G2" s="29" t="s">
        <v>135</v>
      </c>
    </row>
    <row r="3" spans="1:7">
      <c r="A3" s="30" t="s">
        <v>136</v>
      </c>
      <c r="B3" s="31" t="s">
        <v>137</v>
      </c>
      <c r="C3" s="31" t="s">
        <v>138</v>
      </c>
      <c r="D3" s="33">
        <v>35000</v>
      </c>
      <c r="E3" s="32">
        <v>120</v>
      </c>
      <c r="F3" s="33">
        <v>3000</v>
      </c>
      <c r="G3" s="30">
        <v>11</v>
      </c>
    </row>
    <row r="4" spans="1:7">
      <c r="A4" s="30" t="s">
        <v>139</v>
      </c>
      <c r="B4" s="31" t="s">
        <v>140</v>
      </c>
      <c r="C4" s="31" t="s">
        <v>141</v>
      </c>
      <c r="D4" s="33">
        <v>35300</v>
      </c>
      <c r="E4" s="32">
        <v>140</v>
      </c>
      <c r="F4" s="33">
        <v>2000</v>
      </c>
      <c r="G4" s="30">
        <v>35</v>
      </c>
    </row>
    <row r="5" spans="1:7">
      <c r="A5" s="30" t="s">
        <v>142</v>
      </c>
      <c r="B5" s="31" t="s">
        <v>143</v>
      </c>
      <c r="C5" s="31" t="s">
        <v>141</v>
      </c>
      <c r="D5" s="33">
        <v>39500</v>
      </c>
      <c r="E5" s="32">
        <v>190</v>
      </c>
      <c r="F5" s="33">
        <v>2000</v>
      </c>
      <c r="G5" s="30">
        <v>17</v>
      </c>
    </row>
    <row r="6" spans="1:7">
      <c r="A6" s="30" t="s">
        <v>144</v>
      </c>
      <c r="B6" s="31" t="s">
        <v>145</v>
      </c>
      <c r="C6" s="31" t="s">
        <v>146</v>
      </c>
      <c r="D6" s="33">
        <v>33000</v>
      </c>
      <c r="E6" s="32">
        <v>143</v>
      </c>
      <c r="F6" s="33">
        <v>2000</v>
      </c>
      <c r="G6" s="30">
        <v>-1</v>
      </c>
    </row>
    <row r="7" spans="1:7">
      <c r="A7" s="30" t="s">
        <v>147</v>
      </c>
      <c r="B7" s="31" t="s">
        <v>148</v>
      </c>
      <c r="C7" s="31" t="s">
        <v>141</v>
      </c>
      <c r="D7" s="33">
        <v>35000</v>
      </c>
      <c r="E7" s="32">
        <v>136</v>
      </c>
      <c r="F7" s="33">
        <v>2500</v>
      </c>
      <c r="G7" s="30">
        <v>48</v>
      </c>
    </row>
    <row r="8" spans="1:7">
      <c r="A8" s="30" t="s">
        <v>149</v>
      </c>
      <c r="B8" s="31" t="s">
        <v>150</v>
      </c>
      <c r="C8" s="31" t="s">
        <v>138</v>
      </c>
      <c r="D8" s="33">
        <v>35000</v>
      </c>
      <c r="E8" s="32">
        <v>126</v>
      </c>
      <c r="F8" s="33">
        <v>1500</v>
      </c>
      <c r="G8" s="30">
        <v>19</v>
      </c>
    </row>
    <row r="9" spans="1:7">
      <c r="A9" s="30" t="s">
        <v>151</v>
      </c>
      <c r="B9" s="31" t="s">
        <v>152</v>
      </c>
      <c r="C9" s="31" t="s">
        <v>138</v>
      </c>
      <c r="D9" s="33">
        <v>35300</v>
      </c>
      <c r="E9" s="32">
        <v>125</v>
      </c>
      <c r="F9" s="33">
        <v>2500</v>
      </c>
      <c r="G9" s="30">
        <v>22</v>
      </c>
    </row>
    <row r="10" spans="1:7">
      <c r="A10" s="30" t="s">
        <v>153</v>
      </c>
      <c r="B10" s="31" t="s">
        <v>154</v>
      </c>
      <c r="C10" s="31" t="s">
        <v>155</v>
      </c>
      <c r="D10" s="33">
        <v>26500</v>
      </c>
      <c r="E10" s="32">
        <v>133</v>
      </c>
      <c r="F10" s="33">
        <v>1500</v>
      </c>
      <c r="G10" s="30">
        <v>1</v>
      </c>
    </row>
    <row r="11" spans="1:7">
      <c r="A11" s="30" t="s">
        <v>156</v>
      </c>
      <c r="B11" s="31" t="s">
        <v>157</v>
      </c>
      <c r="C11" s="31" t="s">
        <v>141</v>
      </c>
      <c r="D11" s="33">
        <v>39000</v>
      </c>
      <c r="E11" s="32">
        <v>160</v>
      </c>
      <c r="F11" s="33">
        <v>1500</v>
      </c>
      <c r="G11" s="30">
        <v>23</v>
      </c>
    </row>
    <row r="12" spans="1:7">
      <c r="A12" s="30" t="s">
        <v>158</v>
      </c>
      <c r="B12" s="31" t="s">
        <v>159</v>
      </c>
      <c r="C12" s="31" t="s">
        <v>160</v>
      </c>
      <c r="D12" s="33">
        <v>32000</v>
      </c>
      <c r="E12" s="32">
        <v>109</v>
      </c>
      <c r="F12" s="33">
        <v>1500</v>
      </c>
      <c r="G12" s="30">
        <v>7</v>
      </c>
    </row>
    <row r="13" spans="1:7">
      <c r="A13" s="30" t="s">
        <v>161</v>
      </c>
      <c r="B13" s="31" t="s">
        <v>162</v>
      </c>
      <c r="C13" s="31" t="s">
        <v>160</v>
      </c>
      <c r="D13" s="33">
        <v>35000</v>
      </c>
      <c r="E13" s="32">
        <v>132</v>
      </c>
      <c r="F13" s="33">
        <v>1500</v>
      </c>
      <c r="G13" s="30">
        <v>-1</v>
      </c>
    </row>
    <row r="14" spans="1:7">
      <c r="A14" s="30" t="s">
        <v>163</v>
      </c>
      <c r="B14" s="31" t="s">
        <v>164</v>
      </c>
      <c r="C14" s="31" t="s">
        <v>146</v>
      </c>
      <c r="D14" s="33">
        <v>35000</v>
      </c>
      <c r="E14" s="32">
        <v>75</v>
      </c>
      <c r="F14" s="33">
        <v>1500</v>
      </c>
      <c r="G14" s="30">
        <v>9</v>
      </c>
    </row>
    <row r="15" spans="1:7">
      <c r="A15" s="30" t="s">
        <v>165</v>
      </c>
      <c r="B15" s="31" t="s">
        <v>166</v>
      </c>
      <c r="C15" s="31" t="s">
        <v>146</v>
      </c>
      <c r="D15" s="33">
        <v>39000</v>
      </c>
      <c r="E15" s="32">
        <v>91</v>
      </c>
      <c r="F15" s="33">
        <v>3000</v>
      </c>
      <c r="G15" s="30">
        <v>-1</v>
      </c>
    </row>
    <row r="16" spans="1:7">
      <c r="A16" s="30" t="s">
        <v>167</v>
      </c>
      <c r="B16" s="31" t="s">
        <v>168</v>
      </c>
      <c r="C16" s="31" t="s">
        <v>155</v>
      </c>
      <c r="D16" s="33">
        <v>35000</v>
      </c>
      <c r="E16" s="32">
        <v>73</v>
      </c>
      <c r="F16" s="33">
        <v>1500</v>
      </c>
      <c r="G16" s="30">
        <v>7</v>
      </c>
    </row>
    <row r="17" spans="1:7">
      <c r="A17" s="30" t="s">
        <v>169</v>
      </c>
      <c r="B17" s="31" t="s">
        <v>170</v>
      </c>
      <c r="C17" s="31" t="s">
        <v>155</v>
      </c>
      <c r="D17" s="33">
        <v>39000</v>
      </c>
      <c r="E17" s="32">
        <v>193</v>
      </c>
      <c r="F17" s="33">
        <v>2000</v>
      </c>
      <c r="G17" s="30">
        <v>7</v>
      </c>
    </row>
    <row r="18" spans="1:7">
      <c r="A18" s="30" t="s">
        <v>171</v>
      </c>
      <c r="B18" s="31" t="s">
        <v>172</v>
      </c>
      <c r="C18" s="31" t="s">
        <v>141</v>
      </c>
      <c r="D18" s="33">
        <v>35000</v>
      </c>
      <c r="E18" s="32">
        <v>128</v>
      </c>
      <c r="F18" s="33">
        <v>2500</v>
      </c>
      <c r="G18" s="30">
        <v>5</v>
      </c>
    </row>
    <row r="19" spans="1:7">
      <c r="A19" s="30" t="s">
        <v>173</v>
      </c>
      <c r="B19" s="31" t="s">
        <v>174</v>
      </c>
      <c r="C19" s="31" t="s">
        <v>160</v>
      </c>
      <c r="D19" s="33">
        <v>47000</v>
      </c>
      <c r="E19" s="32">
        <v>593</v>
      </c>
      <c r="F19" s="33">
        <v>4000</v>
      </c>
      <c r="G19" s="30">
        <v>36</v>
      </c>
    </row>
    <row r="20" spans="1:7">
      <c r="A20" s="30" t="s">
        <v>175</v>
      </c>
      <c r="B20" s="31" t="s">
        <v>176</v>
      </c>
      <c r="C20" s="31" t="s">
        <v>146</v>
      </c>
      <c r="D20" s="33">
        <v>35300</v>
      </c>
      <c r="E20" s="32">
        <v>95</v>
      </c>
      <c r="F20" s="33">
        <v>1500</v>
      </c>
      <c r="G20" s="30">
        <v>1</v>
      </c>
    </row>
    <row r="21" spans="1:7">
      <c r="A21" s="30" t="s">
        <v>177</v>
      </c>
      <c r="B21" s="31" t="s">
        <v>178</v>
      </c>
      <c r="C21" s="31" t="s">
        <v>141</v>
      </c>
      <c r="D21" s="33">
        <v>26500</v>
      </c>
      <c r="E21" s="32">
        <v>106</v>
      </c>
      <c r="F21" s="33">
        <v>2000</v>
      </c>
      <c r="G21" s="30">
        <v>7</v>
      </c>
    </row>
    <row r="22" spans="1:7">
      <c r="A22" s="30" t="s">
        <v>179</v>
      </c>
      <c r="B22" s="31" t="s">
        <v>180</v>
      </c>
      <c r="C22" s="31" t="s">
        <v>160</v>
      </c>
      <c r="D22" s="33">
        <v>29800</v>
      </c>
      <c r="E22" s="32">
        <v>157</v>
      </c>
      <c r="F22" s="33">
        <v>2000</v>
      </c>
      <c r="G22" s="30">
        <v>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/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4" t="s">
        <v>21</v>
      </c>
      <c r="B2" s="34" t="s">
        <v>22</v>
      </c>
      <c r="C2" s="34" t="s">
        <v>23</v>
      </c>
      <c r="D2" s="34" t="s">
        <v>24</v>
      </c>
      <c r="E2" s="34" t="s">
        <v>25</v>
      </c>
    </row>
    <row r="3" spans="1:5">
      <c r="A3" s="34" t="s">
        <v>26</v>
      </c>
      <c r="B3" s="35">
        <v>650000</v>
      </c>
      <c r="C3" s="35">
        <f>B3+B3*25%</f>
        <v>812500</v>
      </c>
      <c r="D3" s="35">
        <f>B3+B3*11%</f>
        <v>721500</v>
      </c>
      <c r="E3" s="36">
        <f>SUM(B3:D3)</f>
        <v>2184000</v>
      </c>
    </row>
    <row r="4" spans="1:5">
      <c r="A4" s="34" t="s">
        <v>184</v>
      </c>
      <c r="B4" s="35">
        <v>550000</v>
      </c>
      <c r="C4" s="35">
        <f t="shared" ref="C4:C8" si="0">B4+B4*25%</f>
        <v>687500</v>
      </c>
      <c r="D4" s="35">
        <f t="shared" ref="D4:D8" si="1">B4+B4*11%</f>
        <v>610500</v>
      </c>
      <c r="E4" s="36">
        <f t="shared" ref="E4:E8" si="2">SUM(B4:D4)</f>
        <v>1848000</v>
      </c>
    </row>
    <row r="5" spans="1:5">
      <c r="A5" s="34" t="s">
        <v>185</v>
      </c>
      <c r="B5" s="35">
        <v>700000</v>
      </c>
      <c r="C5" s="35">
        <v>790000</v>
      </c>
      <c r="D5" s="35">
        <f t="shared" si="1"/>
        <v>777000</v>
      </c>
      <c r="E5" s="36">
        <f t="shared" si="2"/>
        <v>2267000</v>
      </c>
    </row>
    <row r="6" spans="1:5">
      <c r="A6" s="34" t="s">
        <v>186</v>
      </c>
      <c r="B6" s="35">
        <v>680000</v>
      </c>
      <c r="C6" s="35">
        <f t="shared" si="0"/>
        <v>850000</v>
      </c>
      <c r="D6" s="35">
        <f t="shared" si="1"/>
        <v>754800</v>
      </c>
      <c r="E6" s="36">
        <f t="shared" si="2"/>
        <v>2284800</v>
      </c>
    </row>
    <row r="7" spans="1:5">
      <c r="A7" s="34" t="s">
        <v>187</v>
      </c>
      <c r="B7" s="35">
        <v>470000</v>
      </c>
      <c r="C7" s="35">
        <f t="shared" si="0"/>
        <v>587500</v>
      </c>
      <c r="D7" s="35">
        <f t="shared" si="1"/>
        <v>521700</v>
      </c>
      <c r="E7" s="36">
        <f t="shared" si="2"/>
        <v>1579200</v>
      </c>
    </row>
    <row r="8" spans="1:5">
      <c r="A8" s="34" t="s">
        <v>188</v>
      </c>
      <c r="B8" s="35">
        <v>340000</v>
      </c>
      <c r="C8" s="35">
        <f t="shared" si="0"/>
        <v>425000</v>
      </c>
      <c r="D8" s="35">
        <f t="shared" si="1"/>
        <v>377400</v>
      </c>
      <c r="E8" s="36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/>
  </sheetViews>
  <sheetFormatPr defaultRowHeight="17.399999999999999"/>
  <cols>
    <col min="1" max="1" width="10.8984375" style="23" customWidth="1"/>
    <col min="2" max="2" width="11.8984375" style="23" customWidth="1"/>
    <col min="3" max="3" width="9" style="23"/>
  </cols>
  <sheetData>
    <row r="1" spans="1:3">
      <c r="A1" s="23" t="s">
        <v>196</v>
      </c>
    </row>
    <row r="2" spans="1:3">
      <c r="A2" s="38" t="s">
        <v>189</v>
      </c>
      <c r="B2" s="38" t="s">
        <v>191</v>
      </c>
      <c r="C2" s="38" t="s">
        <v>190</v>
      </c>
    </row>
    <row r="3" spans="1:3">
      <c r="A3" s="37" t="s">
        <v>193</v>
      </c>
      <c r="B3" s="24">
        <v>2500000</v>
      </c>
      <c r="C3" s="23" t="s">
        <v>192</v>
      </c>
    </row>
    <row r="4" spans="1:3">
      <c r="A4" s="23" t="s">
        <v>194</v>
      </c>
      <c r="B4" s="24">
        <v>41000000</v>
      </c>
      <c r="C4" s="23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2</vt:i4>
      </vt:variant>
    </vt:vector>
  </HeadingPairs>
  <TitlesOfParts>
    <vt:vector size="9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2023-01-09T08:56:00Z</cp:lastPrinted>
  <dcterms:created xsi:type="dcterms:W3CDTF">2021-05-31T11:17:08Z</dcterms:created>
  <dcterms:modified xsi:type="dcterms:W3CDTF">2025-12-13T11:31:24Z</dcterms:modified>
</cp:coreProperties>
</file>