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2025_기본서_컴활1급실기_250715\03 최신기출문제\05 23년상시01\"/>
    </mc:Choice>
  </mc:AlternateContent>
  <xr:revisionPtr revIDLastSave="0" documentId="13_ncr:1_{15CC0AAB-9206-4861-95D8-BF504F68D1C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6" i="3" l="1" a="1"/>
  <c r="I36" i="3" s="1"/>
  <c r="J36" i="3" a="1"/>
  <c r="J36" i="3" s="1"/>
  <c r="I37" i="3" a="1"/>
  <c r="I37" i="3"/>
  <c r="J37" i="3" a="1"/>
  <c r="J37" i="3" s="1"/>
  <c r="I38" i="3" a="1"/>
  <c r="I38" i="3" s="1"/>
  <c r="J38" i="3" a="1"/>
  <c r="J38" i="3"/>
  <c r="I39" i="3" a="1"/>
  <c r="I39" i="3" s="1"/>
  <c r="J39" i="3" a="1"/>
  <c r="J39" i="3" s="1"/>
  <c r="H37" i="3" a="1"/>
  <c r="H37" i="3" s="1"/>
  <c r="H38" i="3" a="1"/>
  <c r="H38" i="3" s="1"/>
  <c r="H39" i="3" a="1"/>
  <c r="H39" i="3" s="1"/>
  <c r="H36" i="3" a="1"/>
  <c r="H36" i="3" s="1"/>
  <c r="E44" i="3" a="1"/>
  <c r="E44" i="3" s="1"/>
  <c r="E46" i="3" a="1"/>
  <c r="E46" i="3" s="1"/>
  <c r="C44" i="3" a="1"/>
  <c r="C44" i="3" s="1"/>
  <c r="D44" i="3" a="1"/>
  <c r="D44" i="3" s="1"/>
  <c r="C45" i="3" a="1"/>
  <c r="C45" i="3" s="1"/>
  <c r="D45" i="3" a="1"/>
  <c r="D45" i="3" s="1"/>
  <c r="E45" i="3" a="1"/>
  <c r="E45" i="3" s="1"/>
  <c r="C46" i="3" a="1"/>
  <c r="C46" i="3" s="1"/>
  <c r="D46" i="3" a="1"/>
  <c r="D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D7" i="1" s="1"/>
  <c r="I4" i="3" a="1"/>
  <c r="I7" i="3" a="1"/>
  <c r="I10" i="3" a="1"/>
  <c r="I13" i="3" a="1"/>
  <c r="I16" i="3" a="1"/>
  <c r="I19" i="3" a="1"/>
  <c r="I22" i="3" a="1"/>
  <c r="I25" i="3" a="1"/>
  <c r="I28" i="3" a="1"/>
  <c r="I31" i="3" a="1"/>
  <c r="I8" i="3" a="1"/>
  <c r="I11" i="3" a="1"/>
  <c r="I14" i="3" a="1"/>
  <c r="I17" i="3" a="1"/>
  <c r="I20" i="3" a="1"/>
  <c r="I26" i="3" a="1"/>
  <c r="I29" i="3" a="1"/>
  <c r="I32" i="3" a="1"/>
  <c r="I21" i="3" a="1"/>
  <c r="I30" i="3" a="1"/>
  <c r="I5" i="3" a="1"/>
  <c r="I23" i="3" a="1"/>
  <c r="I18" i="3" a="1"/>
  <c r="I27" i="3" a="1"/>
  <c r="I6" i="3" a="1"/>
  <c r="I9" i="3" a="1"/>
  <c r="I12" i="3" a="1"/>
  <c r="I15" i="3" a="1"/>
  <c r="I24" i="3" a="1"/>
  <c r="I3" i="3" a="1"/>
  <c r="I24" i="3" l="1"/>
  <c r="I15" i="3"/>
  <c r="I12" i="3"/>
  <c r="I9" i="3"/>
  <c r="I6" i="3"/>
  <c r="I27" i="3"/>
  <c r="I18" i="3"/>
  <c r="I23" i="3"/>
  <c r="I5" i="3"/>
  <c r="I30" i="3"/>
  <c r="I21" i="3"/>
  <c r="I32" i="3"/>
  <c r="I29" i="3"/>
  <c r="I26" i="3"/>
  <c r="I20" i="3"/>
  <c r="I17" i="3"/>
  <c r="I14" i="3"/>
  <c r="I11" i="3"/>
  <c r="I8" i="3"/>
  <c r="I31" i="3"/>
  <c r="I28" i="3"/>
  <c r="I25" i="3"/>
  <c r="I22" i="3"/>
  <c r="I19" i="3"/>
  <c r="I16" i="3"/>
  <c r="I13" i="3"/>
  <c r="I10" i="3"/>
  <c r="I7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8BC24C-CF14-4399-87B0-22EB3716A7AC}" name="MS Access Database_Query" type="1" refreshedVersion="8" background="1">
    <dbPr connection="DSN=MS Access Database;DBQ=C:\2025_기본서_컴활1급실기_250715\03 최신기출문제\05 23년상시01\대출관리.accdb;DefaultDir=C:\2025_기본서_컴활1급실기_250715\03 최신기출문제\05 23년상시01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<sst xmlns="http://schemas.openxmlformats.org/spreadsheetml/2006/main" count="345" uniqueCount="216">
  <si>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</si>
  <si>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</si>
  <si>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</si>
  <si>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</si>
  <si>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</si>
  <si>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</si>
  <si>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</si>
  <si>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</si>
  <si>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</si>
  <si>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</si>
  <si>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</si>
  <si>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</si>
  <si>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</si>
  <si>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</si>
  <si>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</si>
  <si>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</si>
  <si>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</si>
  <si>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</si>
  <si>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</si>
  <si>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</si>
  <si>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</si>
  <si>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</si>
  <si>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</si>
  <si>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</si>
  <si>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</si>
  <si>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</si>
  <si>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</si>
  <si>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</si>
  <si>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</si>
  <si>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</si>
  <si>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</si>
  <si>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</si>
  <si>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</si>
  <si>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</si>
  <si>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</si>
  <si>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</si>
  <si>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</si>
  <si>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</si>
  <si>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</si>
  <si>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</si>
  <si>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</si>
  <si>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</si>
  <si>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</si>
  <si>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</si>
  <si>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</si>
  <si>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</si>
  <si>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</si>
  <si>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</si>
  <si>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</si>
  <si>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</si>
  <si>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</si>
  <si>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</si>
  <si>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</si>
  <si>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</si>
  <si>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</si>
  <si>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</si>
  <si>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</si>
  <si>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</si>
  <si>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</si>
  <si>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</si>
  <si>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</si>
  <si>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</si>
  <si>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</si>
  <si>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</si>
  <si>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</si>
  <si>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</si>
  <si>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</si>
  <si>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</si>
  <si>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</si>
  <si>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</si>
  <si>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</si>
  <si>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</si>
  <si>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</si>
  <si>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</si>
  <si>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</si>
  <si>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</si>
  <si>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</si>
  <si>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</si>
  <si>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</si>
  <si>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</si>
  <si>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</si>
  <si>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</si>
  <si>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</si>
  <si>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</si>
  <si>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</si>
  <si>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</si>
  <si>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</si>
  <si>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</si>
  <si>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</si>
  <si>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</si>
  <si>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</si>
  <si>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</si>
  <si>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</si>
  <si>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</si>
  <si>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</si>
  <si>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</si>
  <si>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</si>
  <si>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</si>
  <si>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</si>
  <si>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</si>
  <si>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</si>
  <si>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</si>
  <si>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</si>
  <si>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</si>
  <si>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</si>
  <si>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</si>
  <si>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</si>
  <si>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</si>
  <si>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</si>
  <si>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</si>
  <si>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</si>
  <si>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</si>
  <si>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</si>
  <si>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</si>
  <si>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</si>
  <si>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</si>
  <si>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</si>
  <si>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</si>
  <si>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</si>
  <si>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</si>
  <si>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</si>
  <si>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</si>
  <si>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</si>
  <si>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</si>
  <si>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</si>
  <si>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</si>
  <si>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</si>
  <si>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</si>
  <si>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</si>
  <si>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</si>
  <si>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</si>
  <si>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</si>
  <si>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</si>
  <si>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</si>
  <si>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</si>
  <si>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</si>
  <si>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</si>
  <si>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</si>
  <si>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</si>
  <si>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</si>
  <si>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</si>
  <si>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</si>
  <si>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</si>
  <si>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</si>
  <si>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</si>
  <si>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</si>
  <si>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</si>
  <si>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</si>
  <si>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</si>
  <si>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</si>
  <si>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</si>
  <si>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</si>
  <si>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</si>
  <si>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</si>
  <si>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</si>
  <si>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</si>
  <si>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</si>
  <si>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</si>
  <si>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</si>
  <si>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</si>
  <si>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</si>
  <si>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</si>
  <si>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</si>
  <si>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</si>
  <si>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</si>
  <si>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</si>
  <si>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</si>
  <si>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</si>
  <si>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</si>
  <si>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</si>
  <si>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</si>
  <si>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</si>
  <si>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</si>
  <si>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</si>
  <si>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</si>
  <si>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</si>
  <si>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</si>
  <si>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</si>
  <si>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</si>
  <si>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</si>
  <si>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</si>
  <si>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</si>
  <si>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</si>
  <si>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</si>
  <si>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</si>
  <si>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</si>
  <si>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</si>
  <si>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</si>
  <si>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</si>
  <si>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</si>
  <si>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</si>
  <si>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</si>
  <si>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</si>
  <si>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</si>
  <si>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</si>
  <si>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</si>
  <si>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</si>
  <si>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</si>
  <si>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</si>
  <si>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</si>
  <si>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</si>
  <si>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</si>
  <si>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</si>
  <si>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</si>
  <si>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</si>
  <si>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</si>
  <si>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기간</t>
  </si>
  <si>
    <t>값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</si>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</sst>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0;[Magenta][=-1]&quot;▣ 소장&quot;;0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24F3FF5-6F20-905C-0BBF-E433F503EB57}"/>
            </a:ext>
          </a:extLst>
        </xdr:cNvPr>
        <xdr:cNvSpPr/>
      </xdr:nvSpPr>
      <xdr:spPr>
        <a:xfrm>
          <a:off x="5543550" y="20955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6216845-CCFF-9E1F-BCBE-4E10537A4B1C}"/>
            </a:ext>
          </a:extLst>
        </xdr:cNvPr>
        <xdr:cNvSpPr/>
      </xdr:nvSpPr>
      <xdr:spPr>
        <a:xfrm>
          <a:off x="5543550" y="838200"/>
          <a:ext cx="8667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884.698781712963" backgroundQuery="1" createdVersion="8" refreshedVersion="8" minRefreshableVersion="3" recordCount="30" xr:uid="{C2D0E0FB-65D5-429B-8F88-13E94E4B1EB3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4CDF57-3D70-470F-BC7C-C8C4D30C9104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3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3" workbookViewId="0">
      <selection activeCell="J24" sqref="J24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2.5" bestFit="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21" zoomScaleNormal="100" workbookViewId="0">
      <selection activeCell="M36" sqref="M36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VLOOKUP(B3,$A$37:$E$39,MATCH(E3,$B$35:$E$35,1)+1,0)</f>
        <v>1400</v>
      </c>
      <c r="H3" s="52">
        <f>IF(B3="일반",PMT(4%/24,F3,-E3),PMT(3.5%/24,F3,-E3))</f>
        <v>282196.67735881626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VLOOKUP(B4,$A$37:$E$39,MATCH(E4,$B$35:$E$35,1)+1,0)</f>
        <v>1000</v>
      </c>
      <c r="H4" s="52">
        <f t="shared" ref="H4:H32" si="1">IF(B4="일반",PMT(4%/24,F4,-E4),PMT(3.5%/24,F4,-E4))</f>
        <v>170460.56225102194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1600</v>
      </c>
      <c r="H5" s="52">
        <f t="shared" si="1"/>
        <v>127620.7901054407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1400</v>
      </c>
      <c r="H6" s="52">
        <f t="shared" si="1"/>
        <v>210313.43576671969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1400</v>
      </c>
      <c r="H7" s="52">
        <f t="shared" si="1"/>
        <v>273611.0008802801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1000</v>
      </c>
      <c r="H8" s="52">
        <f t="shared" si="1"/>
        <v>841253.74306687876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1400</v>
      </c>
      <c r="H9" s="52">
        <f t="shared" si="1"/>
        <v>239409.6257702451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1400</v>
      </c>
      <c r="H10" s="52">
        <f t="shared" si="1"/>
        <v>34837.215480261366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1000</v>
      </c>
      <c r="H11" s="52">
        <f t="shared" si="1"/>
        <v>170460.56225102194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1600</v>
      </c>
      <c r="H12" s="52">
        <f t="shared" si="1"/>
        <v>85927.736197369159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1200</v>
      </c>
      <c r="H13" s="52">
        <f t="shared" si="1"/>
        <v>170460.56225102194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800</v>
      </c>
      <c r="H14" s="52">
        <f t="shared" si="1"/>
        <v>209023.2928815682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800</v>
      </c>
      <c r="H15" s="52">
        <f t="shared" si="1"/>
        <v>261279.11610196027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1400</v>
      </c>
      <c r="H16" s="52">
        <f t="shared" si="1"/>
        <v>143212.89366228192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1400</v>
      </c>
      <c r="H17" s="52">
        <f t="shared" si="1"/>
        <v>297781.84357936162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1600</v>
      </c>
      <c r="H18" s="52">
        <f t="shared" si="1"/>
        <v>100249.02556359734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1400</v>
      </c>
      <c r="H19" s="52">
        <f t="shared" si="1"/>
        <v>21586.187337014122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800</v>
      </c>
      <c r="H20" s="52">
        <f t="shared" si="1"/>
        <v>582827.05809938128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1400</v>
      </c>
      <c r="H21" s="52">
        <f t="shared" si="1"/>
        <v>282196.67735881626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1200</v>
      </c>
      <c r="H22" s="52">
        <f t="shared" si="1"/>
        <v>262916.40079866571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1600</v>
      </c>
      <c r="H23" s="52">
        <f t="shared" si="1"/>
        <v>127620.7901054407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1600</v>
      </c>
      <c r="H24" s="52">
        <f t="shared" si="1"/>
        <v>85927.736197369159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1200</v>
      </c>
      <c r="H25" s="52">
        <f t="shared" si="1"/>
        <v>633891.02788041241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1000</v>
      </c>
      <c r="H26" s="52">
        <f t="shared" si="1"/>
        <v>261279.11610196027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1000</v>
      </c>
      <c r="H27" s="52">
        <f t="shared" si="1"/>
        <v>254582.74911450906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1600</v>
      </c>
      <c r="H28" s="52">
        <f t="shared" si="1"/>
        <v>86780.494557361482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800</v>
      </c>
      <c r="H29" s="52">
        <f t="shared" si="1"/>
        <v>1485066.0365013026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1600</v>
      </c>
      <c r="H30" s="52">
        <f t="shared" si="1"/>
        <v>57285.157464912758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1000</v>
      </c>
      <c r="H31" s="52">
        <f t="shared" si="1"/>
        <v>212152.29092875755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1200</v>
      </c>
      <c r="H32" s="52">
        <f t="shared" si="1"/>
        <v>513020.62665052514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42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COUNT(IF((YEAR($C$3:$C$32)=$A44)*(LEFT($A$3:$A$32,1)=B$43),1))</f>
        <v>1</v>
      </c>
      <c r="C44" s="2">
        <f t="array" ref="C44">COUNT(IF((YEAR($C$3:$C$32)=$A44)*(LEFT($A$3:$A$32,1)=C$43),1))</f>
        <v>1</v>
      </c>
      <c r="D44" s="2">
        <f t="array" ref="D44">COUNT(IF((YEAR($C$3:$C$32)=$A44)*(LEFT($A$3:$A$32,1)=D$43),1))</f>
        <v>1</v>
      </c>
      <c r="E44" s="2" cm="1">
        <f t="array" ref="E44">COUNT(IF((YEAR($C$3:$C$32)=$A44)*(LEFT($A$3:$A$32,1)=E$43),1))</f>
        <v>0</v>
      </c>
    </row>
    <row r="45" spans="1:10">
      <c r="A45" s="2">
        <v>2021</v>
      </c>
      <c r="B45" s="2">
        <f t="array" ref="B45">COUNT(IF((YEAR($C$3:$C$32)=$A45)*(LEFT($A$3:$A$32,1)=B$43),1))</f>
        <v>2</v>
      </c>
      <c r="C45" s="2">
        <f t="array" ref="C45">COUNT(IF((YEAR($C$3:$C$32)=$A45)*(LEFT($A$3:$A$32,1)=C$43),1))</f>
        <v>4</v>
      </c>
      <c r="D45" s="2">
        <f t="array" ref="D45">COUNT(IF((YEAR($C$3:$C$32)=$A45)*(LEFT($A$3:$A$32,1)=D$43),1))</f>
        <v>4</v>
      </c>
      <c r="E45" s="2">
        <f t="array" ref="E45">COUNT(IF((YEAR($C$3:$C$32)=$A45)*(LEFT($A$3:$A$32,1)=E$43),1))</f>
        <v>2</v>
      </c>
    </row>
    <row r="46" spans="1:10">
      <c r="A46" s="2">
        <v>2022</v>
      </c>
      <c r="B46" s="2">
        <f t="array" ref="B46">COUNT(IF((YEAR($C$3:$C$32)=$A46)*(LEFT($A$3:$A$32,1)=B$43),1))</f>
        <v>5</v>
      </c>
      <c r="C46" s="2">
        <f t="array" ref="C46">COUNT(IF((YEAR($C$3:$C$32)=$A46)*(LEFT($A$3:$A$32,1)=C$43),1))</f>
        <v>1</v>
      </c>
      <c r="D46" s="2">
        <f t="array" ref="D46">COUNT(IF((YEAR($C$3:$C$32)=$A46)*(LEFT($A$3:$A$32,1)=D$43),1))</f>
        <v>4</v>
      </c>
      <c r="E46" s="2" cm="1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F10" sqref="F10:F11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7" t="s">
        <v>206</v>
      </c>
      <c r="B2" s="47" t="s">
        <v>207</v>
      </c>
    </row>
    <row r="3" spans="1:3">
      <c r="A3" t="s">
        <v>209</v>
      </c>
      <c r="B3" t="s">
        <v>205</v>
      </c>
      <c r="C3" s="48">
        <v>1</v>
      </c>
    </row>
    <row r="4" spans="1:3">
      <c r="B4" t="s">
        <v>214</v>
      </c>
      <c r="C4" s="49">
        <v>2500000</v>
      </c>
    </row>
    <row r="5" spans="1:3">
      <c r="A5" t="s">
        <v>210</v>
      </c>
      <c r="B5" t="s">
        <v>205</v>
      </c>
      <c r="C5" s="48">
        <v>8</v>
      </c>
    </row>
    <row r="6" spans="1:3">
      <c r="B6" t="s">
        <v>214</v>
      </c>
      <c r="C6" s="49">
        <v>8625000</v>
      </c>
    </row>
    <row r="7" spans="1:3">
      <c r="A7" t="s">
        <v>211</v>
      </c>
      <c r="B7" t="s">
        <v>205</v>
      </c>
      <c r="C7" s="48">
        <v>13</v>
      </c>
    </row>
    <row r="8" spans="1:3">
      <c r="B8" t="s">
        <v>214</v>
      </c>
      <c r="C8" s="49">
        <v>6230769.230769231</v>
      </c>
    </row>
    <row r="9" spans="1:3">
      <c r="A9" t="s">
        <v>212</v>
      </c>
      <c r="B9" t="s">
        <v>205</v>
      </c>
      <c r="C9" s="48">
        <v>3</v>
      </c>
    </row>
    <row r="10" spans="1:3">
      <c r="B10" t="s">
        <v>214</v>
      </c>
      <c r="C10" s="49">
        <v>10666666.666666666</v>
      </c>
    </row>
    <row r="11" spans="1:3">
      <c r="A11" t="s">
        <v>213</v>
      </c>
      <c r="B11" t="s">
        <v>205</v>
      </c>
      <c r="C11" s="48">
        <v>5</v>
      </c>
    </row>
    <row r="12" spans="1:3">
      <c r="B12" t="s">
        <v>214</v>
      </c>
      <c r="C12" s="49">
        <v>11800000</v>
      </c>
    </row>
    <row r="13" spans="1:3">
      <c r="A13" t="s">
        <v>208</v>
      </c>
      <c r="C13" s="48">
        <v>30</v>
      </c>
    </row>
    <row r="14" spans="1:3">
      <c r="A14" t="s">
        <v>215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G17" sqref="G17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4" t="s">
        <v>20</v>
      </c>
      <c r="F6" s="45"/>
      <c r="G6" s="45"/>
      <c r="H6" s="45"/>
      <c r="I6" s="45"/>
      <c r="J6" s="45"/>
      <c r="K6" s="46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3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77D11A33-0F64-405A-A679-4B31C733852F}">
      <formula1>"MOD(D8,12)=0"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11" sqref="J11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0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0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0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0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0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0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0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0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0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0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0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0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0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0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0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0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0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0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0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0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J10" sqref="J10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51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2025-08-15T07:45:19Z</cp:lastPrinted>
  <dcterms:created xsi:type="dcterms:W3CDTF">2021-05-31T11:17:08Z</dcterms:created>
  <dcterms:modified xsi:type="dcterms:W3CDTF">2025-08-15T08:15:01Z</dcterms:modified>
</cp:coreProperties>
</file>