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B9E85F-05D3-44CE-B621-D76506437EF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 a="1"/>
  <c r="H37" i="3" s="1"/>
  <c r="I37" i="3" a="1"/>
  <c r="I37" i="3"/>
  <c r="J37" i="3" a="1"/>
  <c r="J37" i="3" s="1"/>
  <c r="H38" i="3" a="1"/>
  <c r="H38" i="3"/>
  <c r="I38" i="3" a="1"/>
  <c r="I38" i="3" s="1"/>
  <c r="J38" i="3" a="1"/>
  <c r="J38" i="3"/>
  <c r="H39" i="3" a="1"/>
  <c r="H39" i="3" s="1"/>
  <c r="I39" i="3" a="1"/>
  <c r="I39" i="3"/>
  <c r="J39" i="3" a="1"/>
  <c r="J39" i="3" s="1"/>
  <c r="I36" i="3" a="1"/>
  <c r="I36" i="3" s="1"/>
  <c r="J36" i="3" a="1"/>
  <c r="J36" i="3" s="1"/>
  <c r="H36" i="3" a="1"/>
  <c r="H36" i="3" s="1"/>
  <c r="B45" i="3" a="1"/>
  <c r="B45" i="3" s="1"/>
  <c r="C45" i="3" a="1"/>
  <c r="C45" i="3"/>
  <c r="D45" i="3" a="1"/>
  <c r="D45" i="3" s="1"/>
  <c r="E45" i="3" a="1"/>
  <c r="E45" i="3"/>
  <c r="B46" i="3" a="1"/>
  <c r="B46" i="3" s="1"/>
  <c r="C46" i="3" a="1"/>
  <c r="C46" i="3"/>
  <c r="D46" i="3" a="1"/>
  <c r="D46" i="3" s="1"/>
  <c r="E46" i="3" a="1"/>
  <c r="E46" i="3"/>
  <c r="E44" i="3" a="1"/>
  <c r="E44" i="3" s="1"/>
  <c r="C44" i="3" a="1"/>
  <c r="C44" i="3" s="1"/>
  <c r="D44" i="3" a="1"/>
  <c r="D44" i="3"/>
  <c r="B44" i="3" a="1"/>
  <c r="B44" i="3"/>
  <c r="G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A35" i="4"/>
  <c r="B5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1" i="3" a="1"/>
  <c r="I3" i="3" a="1"/>
  <c r="I31" i="3" l="1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<sst xmlns="http://schemas.openxmlformats.org/spreadsheetml/2006/main" count="326" uniqueCount="206">
  <si>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</si>
  <si>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</si>
  <si>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</si>
  <si>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</si>
  <si>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</si>
  <si>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</si>
  <si>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</si>
  <si>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</si>
  <si>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</si>
  <si>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</si>
  <si>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</si>
  <si>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</si>
  <si>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</si>
  <si>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</si>
  <si>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</si>
  <si>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</si>
  <si>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</si>
  <si>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</si>
  <si>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</si>
  <si>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</si>
  <si>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</si>
  <si>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</si>
  <si>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</si>
  <si>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</si>
  <si>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</si>
  <si>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</si>
  <si>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</si>
  <si>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</si>
  <si>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</si>
  <si>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</si>
  <si>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</si>
  <si>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</si>
  <si>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</si>
  <si>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</si>
  <si>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</si>
  <si>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</si>
  <si>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</si>
  <si>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</si>
  <si>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</si>
  <si>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</si>
  <si>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</si>
  <si>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</si>
  <si>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</si>
  <si>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</si>
  <si>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</si>
  <si>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</si>
  <si>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</si>
  <si>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</si>
  <si>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</si>
  <si>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</si>
  <si>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</si>
  <si>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</si>
  <si>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</si>
  <si>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</si>
  <si>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</si>
  <si>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</si>
  <si>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</si>
  <si>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</si>
  <si>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</si>
  <si>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</si>
  <si>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</si>
  <si>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</si>
  <si>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</si>
  <si>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</si>
  <si>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</si>
  <si>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</si>
  <si>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</si>
  <si>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</si>
  <si>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</si>
  <si>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</si>
  <si>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</si>
  <si>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</si>
  <si>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</si>
  <si>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</si>
  <si>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</si>
  <si>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</si>
  <si>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</si>
  <si>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</si>
  <si>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</si>
  <si>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</si>
  <si>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</si>
  <si>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</si>
  <si>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</si>
  <si>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</si>
  <si>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</si>
  <si>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</si>
  <si>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</si>
  <si>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</si>
  <si>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</si>
  <si>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</si>
  <si>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</si>
  <si>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</si>
  <si>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</si>
  <si>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</si>
  <si>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</si>
  <si>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</si>
  <si>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</si>
  <si>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</si>
  <si>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</si>
  <si>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</si>
  <si>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</si>
  <si>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</si>
  <si>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</si>
  <si>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</si>
  <si>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</si>
  <si>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</si>
  <si>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</si>
  <si>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</si>
  <si>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</si>
  <si>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</si>
  <si>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</si>
  <si>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</si>
  <si>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</si>
  <si>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</si>
  <si>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</si>
  <si>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</si>
  <si>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</si>
  <si>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</si>
  <si>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</si>
  <si>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</si>
  <si>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</si>
  <si>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</si>
  <si>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</si>
  <si>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</si>
  <si>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</si>
  <si>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</si>
  <si>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</si>
  <si>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</si>
  <si>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</si>
  <si>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</si>
  <si>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</si>
  <si>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</si>
  <si>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</si>
  <si>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</si>
  <si>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</si>
  <si>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</si>
  <si>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</si>
  <si>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</si>
  <si>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</si>
  <si>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</si>
  <si>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</si>
  <si>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</si>
  <si>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</si>
  <si>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</si>
  <si>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</si>
  <si>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</si>
  <si>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</si>
  <si>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</si>
  <si>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</si>
  <si>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</si>
  <si>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</si>
  <si>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</si>
  <si>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</si>
  <si>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</si>
  <si>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</si>
  <si>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</si>
  <si>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</si>
  <si>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</si>
  <si>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</si>
  <si>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</si>
  <si>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</si>
  <si>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</si>
  <si>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</si>
  <si>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</si>
  <si>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</si>
  <si>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</si>
  <si>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</si>
  <si>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</si>
  <si>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</si>
  <si>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</si>
  <si>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</si>
  <si>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</si>
  <si>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</si>
  <si>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</si>
  <si>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</si>
  <si>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</si>
  <si>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</si>
  <si>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</si>
  <si>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</si>
  <si>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</si>
  <si>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</si>
  <si>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</si>
  <si>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</si>
  <si>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</si>
  <si>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</si>
  <si>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</si>
  <si>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</si>
  <si>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</si>
  <si>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</si>
  <si>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</si>
  <si>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</si>
  <si>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</si>
  <si>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</si>
  <si>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</si>
  <si>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</si>
  <si>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</si>
  <si>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</si>
  <si>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</si>
  <si>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</si>
  <si>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</si>
  <si>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</si>
  <si>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</si>
  <si>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</si>
  <si>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</si>
  <si>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</si>
  <si>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대출지점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</si>
</sst>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77-4C15-B6AE-F5FA98B46EDF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77-4C15-B6AE-F5FA98B46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12EC5D5-D94A-3F0F-361C-05373997820D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FB5F465-D5A6-E275-0382-196261DBA89F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3" workbookViewId="0">
      <selection activeCell="A35" sqref="A35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t="s">
        <v>5</v>
      </c>
      <c r="B37" t="s">
        <v>126</v>
      </c>
      <c r="C37" t="s">
        <v>205</v>
      </c>
      <c r="D37" t="s">
        <v>6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verticalDpi="4294967293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A19" zoomScaleNormal="100" workbookViewId="0">
      <selection activeCell="J21" sqref="J21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IF(F3&lt;20,50,IF(F3&lt;60,100,150)+VLOOKUP(B3,$A$37:$E$40,MATCH(E3,$B$35:$E$35,1)+1,FALSE))</f>
        <v>50</v>
      </c>
      <c r="H3" s="48">
        <f>PMT(IF(B3="일반",4%,3.5%)/12,F3,-E3)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IF(F4&lt;20,50,IF(F4&lt;60,100,150)+VLOOKUP(B4,$A$37:$E$40,MATCH(E4,$B$35:$E$35,1)+1,FALSE))</f>
        <v>1100</v>
      </c>
      <c r="H4" s="48">
        <f t="shared" ref="H4:H32" si="1">PMT(IF(B4="일반",4%,3.5%)/12,F4,-E4)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8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50</v>
      </c>
      <c r="H6" s="48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8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50</v>
      </c>
      <c r="H8" s="48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8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8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8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8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8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8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8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8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8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8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8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8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50</v>
      </c>
      <c r="H21" s="48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8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8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8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50</v>
      </c>
      <c r="H25" s="48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8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8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8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8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8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8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8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1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2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 cm="1">
        <f t="array" ref="H36">LARGE((RIGHT($D$3:$D$32,2)=$G36)*$E$3:$E$32,H$35)</f>
        <v>10000000</v>
      </c>
      <c r="I36" s="14" cm="1">
        <f t="array" ref="I36">LARGE((RIGHT($D$3:$D$32,2)=$G36)*$E$3:$E$32,I$35)</f>
        <v>8000000</v>
      </c>
      <c r="J36" s="14" cm="1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 cm="1">
        <f t="array" ref="H37">LARGE((RIGHT($D$3:$D$32,2)=$G37)*$E$3:$E$32,H$35)</f>
        <v>4000000</v>
      </c>
      <c r="I37" s="14" cm="1">
        <f t="array" ref="I37">LARGE((RIGHT($D$3:$D$32,2)=$G37)*$E$3:$E$32,I$35)</f>
        <v>3500000</v>
      </c>
      <c r="J37" s="14" cm="1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 cm="1">
        <f t="array" ref="H38">LARGE((RIGHT($D$3:$D$32,2)=$G38)*$E$3:$E$32,H$35)</f>
        <v>15000000</v>
      </c>
      <c r="I38" s="14" cm="1">
        <f t="array" ref="I38">LARGE((RIGHT($D$3:$D$32,2)=$G38)*$E$3:$E$32,I$35)</f>
        <v>10000000</v>
      </c>
      <c r="J38" s="14" cm="1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 cm="1">
        <f t="array" ref="H39">LARGE((RIGHT($D$3:$D$32,2)=$G39)*$E$3:$E$32,H$35)</f>
        <v>35000000</v>
      </c>
      <c r="I39" s="14" cm="1">
        <f t="array" ref="I39">LARGE((RIGHT($D$3:$D$32,2)=$G39)*$E$3:$E$32,I$35)</f>
        <v>27000000</v>
      </c>
      <c r="J39" s="14" cm="1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3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3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 cm="1">
        <f t="array" ref="B44">COUNT(IF((LEFT($A$3:$A$32,1)=B$43)*(YEAR($C$3:$C$32)=$A44),1))</f>
        <v>1</v>
      </c>
      <c r="C44" s="2" cm="1">
        <f t="array" ref="C44">COUNT(IF((LEFT($A$3:$A$32,1)=C$43)*(YEAR($C$3:$C$32)=$A44),1))</f>
        <v>1</v>
      </c>
      <c r="D44" s="2" cm="1">
        <f t="array" ref="D44">COUNT(IF((LEFT($A$3:$A$32,1)=D$43)*(YEAR($C$3:$C$32)=$A44),1))</f>
        <v>1</v>
      </c>
      <c r="E44" s="2" cm="1">
        <f t="array" ref="E44">COUNT(IF((LEFT($A$3:$A$32,1)=E$43)*(YEAR($C$3:$C$32)=$A44),1))</f>
        <v>0</v>
      </c>
    </row>
    <row r="45" spans="1:10">
      <c r="A45" s="2">
        <v>2021</v>
      </c>
      <c r="B45" s="2" cm="1">
        <f t="array" ref="B45">COUNT(IF((LEFT($A$3:$A$32,1)=B$43)*(YEAR($C$3:$C$32)=$A45),1))</f>
        <v>2</v>
      </c>
      <c r="C45" s="2" cm="1">
        <f t="array" ref="C45">COUNT(IF((LEFT($A$3:$A$32,1)=C$43)*(YEAR($C$3:$C$32)=$A45),1))</f>
        <v>4</v>
      </c>
      <c r="D45" s="2" cm="1">
        <f t="array" ref="D45">COUNT(IF((LEFT($A$3:$A$32,1)=D$43)*(YEAR($C$3:$C$32)=$A45),1))</f>
        <v>4</v>
      </c>
      <c r="E45" s="2" cm="1">
        <f t="array" ref="E45">COUNT(IF((LEFT($A$3:$A$32,1)=E$43)*(YEAR($C$3:$C$32)=$A45),1))</f>
        <v>2</v>
      </c>
    </row>
    <row r="46" spans="1:10">
      <c r="A46" s="2">
        <v>2022</v>
      </c>
      <c r="B46" s="2" cm="1">
        <f t="array" ref="B46">COUNT(IF((LEFT($A$3:$A$32,1)=B$43)*(YEAR($C$3:$C$32)=$A46),1))</f>
        <v>5</v>
      </c>
      <c r="C46" s="2" cm="1">
        <f t="array" ref="C46">COUNT(IF((LEFT($A$3:$A$32,1)=C$43)*(YEAR($C$3:$C$32)=$A46),1))</f>
        <v>1</v>
      </c>
      <c r="D46" s="2" cm="1">
        <f t="array" ref="D46">COUNT(IF((LEFT($A$3:$A$32,1)=D$43)*(YEAR($C$3:$C$32)=$A46),1))</f>
        <v>4</v>
      </c>
      <c r="E46" s="2" cm="1">
        <f t="array" ref="E46">COUNT(IF((LEFT($A$3:$A$32,1)=E$43)*(YEAR($C$3:$C$32)=$A46),1))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/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5" t="s">
        <v>20</v>
      </c>
      <c r="F6" s="46"/>
      <c r="G6" s="46"/>
      <c r="H6" s="46"/>
      <c r="I6" s="46"/>
      <c r="J6" s="46"/>
      <c r="K6" s="47"/>
    </row>
    <row r="7" spans="1:11">
      <c r="D7" s="26"/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4" t="s">
        <v>19</v>
      </c>
      <c r="D8" s="24">
        <v>12</v>
      </c>
      <c r="E8" s="27"/>
      <c r="F8" s="27"/>
      <c r="G8" s="27"/>
      <c r="H8" s="27"/>
      <c r="I8" s="27"/>
      <c r="J8" s="27"/>
      <c r="K8" s="27"/>
    </row>
    <row r="9" spans="1:11">
      <c r="C9" s="44"/>
      <c r="D9" s="24">
        <v>24</v>
      </c>
      <c r="E9" s="27"/>
      <c r="F9" s="27"/>
      <c r="G9" s="27"/>
      <c r="H9" s="27"/>
      <c r="I9" s="27"/>
      <c r="J9" s="27"/>
      <c r="K9" s="27"/>
    </row>
    <row r="10" spans="1:11">
      <c r="C10" s="44"/>
      <c r="D10" s="24">
        <v>36</v>
      </c>
      <c r="E10" s="27"/>
      <c r="F10" s="27"/>
      <c r="G10" s="27"/>
      <c r="H10" s="27"/>
      <c r="I10" s="27"/>
      <c r="J10" s="27"/>
      <c r="K10" s="27"/>
    </row>
    <row r="11" spans="1:11">
      <c r="C11" s="44"/>
      <c r="D11" s="24">
        <v>48</v>
      </c>
      <c r="E11" s="27"/>
      <c r="F11" s="27"/>
      <c r="G11" s="27"/>
      <c r="H11" s="27"/>
      <c r="I11" s="27"/>
      <c r="J11" s="27"/>
      <c r="K11" s="27"/>
    </row>
    <row r="12" spans="1:11">
      <c r="C12" s="44"/>
      <c r="D12" s="24">
        <v>60</v>
      </c>
      <c r="E12" s="27"/>
      <c r="F12" s="27"/>
      <c r="G12" s="27"/>
      <c r="H12" s="27"/>
      <c r="I12" s="27"/>
      <c r="J12" s="27"/>
      <c r="K12" s="27"/>
    </row>
    <row r="13" spans="1:11">
      <c r="C13" s="44"/>
      <c r="D13" s="24">
        <v>72</v>
      </c>
      <c r="E13" s="27"/>
      <c r="F13" s="27"/>
      <c r="G13" s="27"/>
      <c r="H13" s="27"/>
      <c r="I13" s="27"/>
      <c r="J13" s="27"/>
      <c r="K13" s="27"/>
    </row>
    <row r="14" spans="1:11">
      <c r="C14" s="44"/>
      <c r="D14" s="24">
        <v>84</v>
      </c>
      <c r="E14" s="27"/>
      <c r="F14" s="27"/>
      <c r="G14" s="27"/>
      <c r="H14" s="27"/>
      <c r="I14" s="27"/>
      <c r="J14" s="27"/>
      <c r="K14" s="27"/>
    </row>
  </sheetData>
  <mergeCells count="2">
    <mergeCell ref="C8:C14"/>
    <mergeCell ref="E6:K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6" sqref="J6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29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29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29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29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29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29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29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29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29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29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29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29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29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29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29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29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29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29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29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29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N15" sqref="N15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40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김다인</cp:lastModifiedBy>
  <cp:lastPrinted>2025-01-20T08:44:38Z</cp:lastPrinted>
  <dcterms:created xsi:type="dcterms:W3CDTF">2021-05-31T11:17:08Z</dcterms:created>
  <dcterms:modified xsi:type="dcterms:W3CDTF">2025-01-20T12:21:04Z</dcterms:modified>
</cp:coreProperties>
</file>