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길벗컴활1급총정리\기출\05회\"/>
    </mc:Choice>
  </mc:AlternateContent>
  <xr:revisionPtr revIDLastSave="0" documentId="13_ncr:1_{A25280E8-4686-40F0-8B65-A0B10BEB156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6" i="3" a="1"/>
  <c r="H36" i="3" s="1"/>
  <c r="H37" i="3" a="1"/>
  <c r="H37" i="3" s="1"/>
  <c r="I37" i="3" a="1"/>
  <c r="I37" i="3" s="1"/>
  <c r="J37" i="3" a="1"/>
  <c r="J37" i="3" s="1"/>
  <c r="H38" i="3" a="1"/>
  <c r="H38" i="3" s="1"/>
  <c r="I38" i="3" a="1"/>
  <c r="I38" i="3" s="1"/>
  <c r="J38" i="3" a="1"/>
  <c r="J38" i="3" s="1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B45" i="3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A35" i="4"/>
  <c r="B5" i="1"/>
  <c r="I32" i="3" a="1"/>
  <c r="I4" i="3" a="1"/>
  <c r="I10" i="3" a="1"/>
  <c r="I16" i="3" a="1"/>
  <c r="I22" i="3" a="1"/>
  <c r="I28" i="3" a="1"/>
  <c r="I21" i="3" a="1"/>
  <c r="I11" i="3" a="1"/>
  <c r="I23" i="3" a="1"/>
  <c r="I5" i="3" a="1"/>
  <c r="I17" i="3" a="1"/>
  <c r="I29" i="3" a="1"/>
  <c r="I12" i="3" a="1"/>
  <c r="I24" i="3" a="1"/>
  <c r="I6" i="3" a="1"/>
  <c r="I18" i="3" a="1"/>
  <c r="I30" i="3" a="1"/>
  <c r="I27" i="3" a="1"/>
  <c r="I13" i="3" a="1"/>
  <c r="I25" i="3" a="1"/>
  <c r="I26" i="3" a="1"/>
  <c r="I15" i="3" a="1"/>
  <c r="I7" i="3" a="1"/>
  <c r="I19" i="3" a="1"/>
  <c r="I31" i="3" a="1"/>
  <c r="I14" i="3" a="1"/>
  <c r="I8" i="3" a="1"/>
  <c r="I20" i="3" a="1"/>
  <c r="I9" i="3" a="1"/>
  <c r="I3" i="3" a="1"/>
  <c r="I32" i="3" l="1"/>
  <c r="I9" i="3"/>
  <c r="I20" i="3"/>
  <c r="I8" i="3"/>
  <c r="I14" i="3"/>
  <c r="I31" i="3"/>
  <c r="I19" i="3"/>
  <c r="I7" i="3"/>
  <c r="I15" i="3"/>
  <c r="I26" i="3"/>
  <c r="I25" i="3"/>
  <c r="I13" i="3"/>
  <c r="I27" i="3"/>
  <c r="I30" i="3"/>
  <c r="I18" i="3"/>
  <c r="I6" i="3"/>
  <c r="I24" i="3"/>
  <c r="I12" i="3"/>
  <c r="I29" i="3"/>
  <c r="I17" i="3"/>
  <c r="I5" i="3"/>
  <c r="I23" i="3"/>
  <c r="I11" i="3"/>
  <c r="I21" i="3"/>
  <c r="I28" i="3"/>
  <c r="I22" i="3"/>
  <c r="I16" i="3"/>
  <c r="I10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C143F-DDCA-4C65-8FCC-940D541B6227}" name="MS Access Database_Query" type="1" refreshedVersion="8" background="1">
    <dbPr connection="DSN=MS Access Database;DBQ=C:\Users\user\Desktop\길벗컴활1급총정리\기출\05회\대출관리.accdb;DefaultDir=C:\Users\user\Desktop\길벗컴활1급총정리\기출\05회;DriverId=25;FIL=MS Access;MaxBufferSize=2048;PageTimeout=5;" command="SELECT 대출정보.기간, 대출정보.대출금액, 대출정보.대출지점_x000d__x000a_FROM `C:\Users\user\Desktop\길벗컴활1급총정리\기출\05회\대출관리.accdb`.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<sst xmlns="http://schemas.openxmlformats.org/spreadsheetml/2006/main" count="345" uniqueCount="220">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</sst>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0;[Magenta][=-1]&quot;▣ 소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18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200025</xdr:rowOff>
    </xdr:from>
    <xdr:to>
      <xdr:col>9</xdr:col>
      <xdr:colOff>0</xdr:colOff>
      <xdr:row>3</xdr:row>
      <xdr:rowOff>9525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5D58AC6-3D67-A144-3AB8-89AF2E179C34}"/>
            </a:ext>
          </a:extLst>
        </xdr:cNvPr>
        <xdr:cNvSpPr/>
      </xdr:nvSpPr>
      <xdr:spPr>
        <a:xfrm>
          <a:off x="5553075" y="200025"/>
          <a:ext cx="8572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133350</xdr:colOff>
      <xdr:row>4</xdr:row>
      <xdr:rowOff>9525</xdr:rowOff>
    </xdr:from>
    <xdr:to>
      <xdr:col>9</xdr:col>
      <xdr:colOff>0</xdr:colOff>
      <xdr:row>6</xdr:row>
      <xdr:rowOff>28575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506151A-216B-5A16-27F6-6BDE7F5A454A}"/>
            </a:ext>
          </a:extLst>
        </xdr:cNvPr>
        <xdr:cNvSpPr/>
      </xdr:nvSpPr>
      <xdr:spPr>
        <a:xfrm>
          <a:off x="5486400" y="847725"/>
          <a:ext cx="923925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0</xdr:row>
          <xdr:rowOff>95250</xdr:rowOff>
        </xdr:from>
        <xdr:to>
          <xdr:col>5</xdr:col>
          <xdr:colOff>19050</xdr:colOff>
          <xdr:row>2</xdr:row>
          <xdr:rowOff>47625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0.70087847222" backgroundQuery="1" createdVersion="8" refreshedVersion="8" minRefreshableVersion="3" recordCount="30" xr:uid="{5D9C10E8-1F87-472A-A006-689A4F29A357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E69102-E0D7-4449-8D41-23F870C948BA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O12" sqref="O12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t="s">
        <v>205</v>
      </c>
      <c r="B37" t="s">
        <v>206</v>
      </c>
      <c r="C37" t="s">
        <v>207</v>
      </c>
      <c r="D37" t="s">
        <v>208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3" zoomScaleNormal="100" workbookViewId="0">
      <selection activeCell="M25" sqref="M25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IF(F3&lt;20,50+VLOOKUP(B3,$A$37:$E$39,MATCH(E3,$B$35:$E$35,1)+1,FALSE),IF((F3&gt;=20)*(F3&lt;60),100+VLOOKUP(B3,$A$37:$E$39,MATCH(E3,$B$35:$E$35,1)+1,FALSE),150+VLOOKUP(B3,$A$37:$E$39,MATCH(E3,$B$35:$E$35,1)+1,FALSE)))</f>
        <v>1450</v>
      </c>
      <c r="H3" s="52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IF(F4&lt;20,50+VLOOKUP(B4,$A$37:$E$39,MATCH(E4,$B$35:$E$35,1)+1,FALSE),IF((F4&gt;=20)*(F4&lt;60),100+VLOOKUP(B4,$A$37:$E$39,MATCH(E4,$B$35:$E$35,1)+1,FALSE),150+VLOOKUP(B4,$A$37:$E$39,MATCH(E4,$B$35:$E$35,1)+1,FALSE)))</f>
        <v>1100</v>
      </c>
      <c r="H4" s="52">
        <f t="shared" ref="H4:H32" si="1">PMT(IF(B4="일반",4%,3.5%)/12,F4,-E4)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2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2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2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2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2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2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2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2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2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2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2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2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2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2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2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2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2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2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2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2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2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2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2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2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2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2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2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2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 cm="1">
        <f t="array" ref="H36">LARGE((RIGHT($D$3:$D$32,2)=$G36)*$E$3:$E$32,H$35)</f>
        <v>10000000</v>
      </c>
      <c r="I36" s="14" cm="1">
        <f t="array" ref="I36">LARGE((RIGHT($D$3:$D$32,2)=$G36)*$E$3:$E$32,I$35)</f>
        <v>8000000</v>
      </c>
      <c r="J36" s="14" cm="1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 cm="1">
        <f t="array" ref="H37">LARGE((RIGHT($D$3:$D$32,2)=$G37)*$E$3:$E$32,H$35)</f>
        <v>4000000</v>
      </c>
      <c r="I37" s="14" cm="1">
        <f t="array" ref="I37">LARGE((RIGHT($D$3:$D$32,2)=$G37)*$E$3:$E$32,I$35)</f>
        <v>3500000</v>
      </c>
      <c r="J37" s="14" cm="1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 cm="1">
        <f t="array" ref="H38">LARGE((RIGHT($D$3:$D$32,2)=$G38)*$E$3:$E$32,H$35)</f>
        <v>15000000</v>
      </c>
      <c r="I38" s="14" cm="1">
        <f t="array" ref="I38">LARGE((RIGHT($D$3:$D$32,2)=$G38)*$E$3:$E$32,I$35)</f>
        <v>10000000</v>
      </c>
      <c r="J38" s="14" cm="1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 cm="1">
        <f t="array" ref="H39">LARGE((RIGHT($D$3:$D$32,2)=$G39)*$E$3:$E$32,H$35)</f>
        <v>35000000</v>
      </c>
      <c r="I39" s="14" cm="1">
        <f t="array" ref="I39">LARGE((RIGHT($D$3:$D$32,2)=$G39)*$E$3:$E$32,I$35)</f>
        <v>27000000</v>
      </c>
      <c r="J39" s="14" cm="1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 cm="1">
        <f t="array" ref="B44">COUNT(IF((YEAR($C$3:$C$32)=$A44)*(LEFT($A$3:$A$32,1)=B$43),1))</f>
        <v>1</v>
      </c>
      <c r="C44" s="2" cm="1">
        <f t="array" ref="C44">COUNT(IF((YEAR($C$3:$C$32)=$A44)*(LEFT($A$3:$A$32,1)=C$43),1))</f>
        <v>1</v>
      </c>
      <c r="D44" s="2" cm="1">
        <f t="array" ref="D44">COUNT(IF((YEAR($C$3:$C$32)=$A44)*(LEFT($A$3:$A$32,1)=D$43),1))</f>
        <v>1</v>
      </c>
      <c r="E44" s="2" cm="1">
        <f t="array" ref="E44">COUNT(IF((YEAR($C$3:$C$32)=$A44)*(LEFT($A$3:$A$32,1)=E$43),1))</f>
        <v>0</v>
      </c>
    </row>
    <row r="45" spans="1:10">
      <c r="A45" s="2">
        <v>2021</v>
      </c>
      <c r="B45" s="2" cm="1">
        <f t="array" ref="B45">COUNT(IF((YEAR($C$3:$C$32)=$A45)*(LEFT($A$3:$A$32,1)=B$43),1))</f>
        <v>2</v>
      </c>
      <c r="C45" s="2" cm="1">
        <f t="array" ref="C45">COUNT(IF((YEAR($C$3:$C$32)=$A45)*(LEFT($A$3:$A$32,1)=C$43),1))</f>
        <v>4</v>
      </c>
      <c r="D45" s="2" cm="1">
        <f t="array" ref="D45">COUNT(IF((YEAR($C$3:$C$32)=$A45)*(LEFT($A$3:$A$32,1)=D$43),1))</f>
        <v>4</v>
      </c>
      <c r="E45" s="2" cm="1">
        <f t="array" ref="E45">COUNT(IF((YEAR($C$3:$C$32)=$A45)*(LEFT($A$3:$A$32,1)=E$43),1))</f>
        <v>2</v>
      </c>
    </row>
    <row r="46" spans="1:10">
      <c r="A46" s="2">
        <v>2022</v>
      </c>
      <c r="B46" s="2" cm="1">
        <f t="array" ref="B46">COUNT(IF((YEAR($C$3:$C$32)=$A46)*(LEFT($A$3:$A$32,1)=B$43),1))</f>
        <v>5</v>
      </c>
      <c r="C46" s="2" cm="1">
        <f t="array" ref="C46">COUNT(IF((YEAR($C$3:$C$32)=$A46)*(LEFT($A$3:$A$32,1)=C$43),1))</f>
        <v>1</v>
      </c>
      <c r="D46" s="2" cm="1">
        <f t="array" ref="D46">COUNT(IF((YEAR($C$3:$C$32)=$A46)*(LEFT($A$3:$A$32,1)=D$43),1))</f>
        <v>4</v>
      </c>
      <c r="E46" s="2" cm="1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9" sqref="E9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7" t="s">
        <v>209</v>
      </c>
      <c r="B2" s="47" t="s">
        <v>211</v>
      </c>
    </row>
    <row r="3" spans="1:3">
      <c r="A3" t="s">
        <v>213</v>
      </c>
      <c r="B3" t="s">
        <v>210</v>
      </c>
      <c r="C3" s="46">
        <v>1</v>
      </c>
    </row>
    <row r="4" spans="1:3">
      <c r="B4" t="s">
        <v>218</v>
      </c>
      <c r="C4" s="48">
        <v>2500000</v>
      </c>
    </row>
    <row r="5" spans="1:3">
      <c r="A5" t="s">
        <v>214</v>
      </c>
      <c r="B5" t="s">
        <v>210</v>
      </c>
      <c r="C5" s="46">
        <v>8</v>
      </c>
    </row>
    <row r="6" spans="1:3">
      <c r="B6" t="s">
        <v>218</v>
      </c>
      <c r="C6" s="48">
        <v>8625000</v>
      </c>
    </row>
    <row r="7" spans="1:3">
      <c r="A7" t="s">
        <v>215</v>
      </c>
      <c r="B7" t="s">
        <v>210</v>
      </c>
      <c r="C7" s="46">
        <v>13</v>
      </c>
    </row>
    <row r="8" spans="1:3">
      <c r="B8" t="s">
        <v>218</v>
      </c>
      <c r="C8" s="48">
        <v>6230769.230769231</v>
      </c>
    </row>
    <row r="9" spans="1:3">
      <c r="A9" t="s">
        <v>216</v>
      </c>
      <c r="B9" t="s">
        <v>210</v>
      </c>
      <c r="C9" s="46">
        <v>3</v>
      </c>
    </row>
    <row r="10" spans="1:3">
      <c r="B10" t="s">
        <v>218</v>
      </c>
      <c r="C10" s="48">
        <v>10666666.666666666</v>
      </c>
    </row>
    <row r="11" spans="1:3">
      <c r="A11" t="s">
        <v>217</v>
      </c>
      <c r="B11" t="s">
        <v>210</v>
      </c>
      <c r="C11" s="46">
        <v>5</v>
      </c>
    </row>
    <row r="12" spans="1:3">
      <c r="B12" t="s">
        <v>218</v>
      </c>
      <c r="C12" s="48">
        <v>11800000</v>
      </c>
    </row>
    <row r="13" spans="1:3">
      <c r="A13" t="s">
        <v>212</v>
      </c>
      <c r="C13" s="46">
        <v>30</v>
      </c>
    </row>
    <row r="14" spans="1:3">
      <c r="A14" t="s">
        <v>219</v>
      </c>
      <c r="C14" s="48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N6" sqref="N6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49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A2B49A6-25BE-4CEF-8EDB-62C5512848CD}">
      <formula1>MOD($D$8:$D$14,12)=0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5" sqref="J5:J6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0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0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0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0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0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0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0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0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0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0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0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0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0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0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0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0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0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0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0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H6" sqref="H6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K16" sqref="K16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1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476250</xdr:colOff>
                <xdr:row>0</xdr:row>
                <xdr:rowOff>95250</xdr:rowOff>
              </from>
              <to>
                <xdr:col>5</xdr:col>
                <xdr:colOff>19050</xdr:colOff>
                <xdr:row>2</xdr:row>
                <xdr:rowOff>47625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2023-01-09T08:56:00Z</cp:lastPrinted>
  <dcterms:created xsi:type="dcterms:W3CDTF">2021-05-31T11:17:08Z</dcterms:created>
  <dcterms:modified xsi:type="dcterms:W3CDTF">2025-01-23T09:08:30Z</dcterms:modified>
</cp:coreProperties>
</file>