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 codeName="{E757BCB4-07E6-AE0B-56E0-F0EEF7A6E26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\기출\05회\"/>
    </mc:Choice>
  </mc:AlternateContent>
  <xr:revisionPtr revIDLastSave="0" documentId="13_ncr:1_{30F78CEF-F040-4922-84DA-27A0CE58E047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I36" i="3" a="1"/>
  <c r="I36" i="3" s="1"/>
  <c r="J36" i="3" a="1"/>
  <c r="J36" i="3"/>
  <c r="I37" i="3" a="1"/>
  <c r="I37" i="3" s="1"/>
  <c r="J37" i="3" a="1"/>
  <c r="J37" i="3"/>
  <c r="I38" i="3" a="1"/>
  <c r="I38" i="3" s="1"/>
  <c r="J38" i="3" a="1"/>
  <c r="J38" i="3"/>
  <c r="I39" i="3" a="1"/>
  <c r="I39" i="3" s="1"/>
  <c r="J39" i="3" a="1"/>
  <c r="J39" i="3"/>
  <c r="H37" i="3" a="1"/>
  <c r="H37" i="3" s="1"/>
  <c r="H38" i="3" a="1"/>
  <c r="H38" i="3" s="1"/>
  <c r="H39" i="3" a="1"/>
  <c r="H39" i="3" s="1"/>
  <c r="H36" i="3" a="1"/>
  <c r="H36" i="3" s="1"/>
  <c r="C44" i="3" a="1"/>
  <c r="C44" i="3" s="1"/>
  <c r="D44" i="3" a="1"/>
  <c r="D44" i="3"/>
  <c r="E44" i="3" a="1"/>
  <c r="E44" i="3" s="1"/>
  <c r="C45" i="3" a="1"/>
  <c r="C45" i="3"/>
  <c r="D45" i="3" a="1"/>
  <c r="D45" i="3" s="1"/>
  <c r="E45" i="3" a="1"/>
  <c r="E45" i="3"/>
  <c r="C46" i="3" a="1"/>
  <c r="C46" i="3" s="1"/>
  <c r="D46" i="3" a="1"/>
  <c r="D46" i="3"/>
  <c r="E46" i="3" a="1"/>
  <c r="E46" i="3" s="1"/>
  <c r="B45" i="3" a="1"/>
  <c r="B45" i="3" s="1"/>
  <c r="B46" i="3" a="1"/>
  <c r="B46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B5" i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0" i="3" a="1"/>
  <c r="I32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29" i="3" a="1"/>
  <c r="I31" i="3" a="1"/>
  <c r="I3" i="3" a="1"/>
  <c r="I31" i="3" l="1"/>
  <c r="I29" i="3"/>
  <c r="I27" i="3"/>
  <c r="I25" i="3"/>
  <c r="I23" i="3"/>
  <c r="I21" i="3"/>
  <c r="I19" i="3"/>
  <c r="I17" i="3"/>
  <c r="I15" i="3"/>
  <c r="I13" i="3"/>
  <c r="I11" i="3"/>
  <c r="I9" i="3"/>
  <c r="I7" i="3"/>
  <c r="I5" i="3"/>
  <c r="I32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DCFF21-114C-4AD5-A510-8F4F8100DDBE}" name="MS Access Database_Query" type="1" refreshedVersion="8" background="1">
    <dbPr connection="DSN=MS Access Database;DBQ=C:\길벗컴활1급총정리\기출\05회\대출관리.accdb;DefaultDir=C:\길벗컴활1급총정리\기출\05회;DriverId=25;FIL=MS Access;MaxBufferSize=2048;PageTimeout=5;" command="SELECT 대출정보.기간, 대출정보.대출금액, 대출정보.대출지점_x000d__x000a_FROM `C:\길벗컴활1급총정리\기출\05회\대출관리.accdb`.대출정보 대출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<sst xmlns="http://schemas.openxmlformats.org/spreadsheetml/2006/main" count="347" uniqueCount="216">
  <si>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</si>
  <si>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</si>
  <si>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</si>
  <si>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</si>
  <si>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</si>
  <si>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</si>
  <si>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</si>
  <si>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</si>
  <si>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</si>
  <si>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</si>
  <si>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</si>
  <si>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</si>
  <si>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</si>
  <si>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</si>
  <si>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</si>
  <si>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</si>
  <si>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</si>
  <si>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</si>
  <si>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</si>
  <si>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</si>
  <si>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</si>
  <si>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</si>
  <si>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</si>
  <si>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</si>
  <si>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</si>
  <si>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</si>
  <si>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</si>
  <si>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</si>
  <si>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</si>
  <si>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</si>
  <si>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</si>
  <si>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</si>
  <si>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</si>
  <si>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</si>
  <si>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</si>
  <si>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</si>
  <si>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</si>
  <si>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</si>
  <si>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</si>
  <si>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</si>
  <si>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</si>
  <si>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</si>
  <si>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</si>
  <si>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</si>
  <si>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</si>
  <si>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</si>
  <si>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</si>
  <si>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</si>
  <si>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</si>
  <si>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</si>
  <si>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</si>
  <si>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</si>
  <si>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</si>
  <si>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</si>
  <si>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</si>
  <si>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</si>
  <si>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</si>
  <si>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</si>
  <si>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</si>
  <si>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</si>
  <si>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</si>
  <si>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</si>
  <si>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</si>
  <si>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</si>
  <si>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</si>
  <si>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</si>
  <si>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</si>
  <si>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</si>
  <si>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</si>
  <si>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</si>
  <si>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</si>
  <si>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</si>
  <si>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</si>
  <si>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</si>
  <si>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</si>
  <si>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</si>
  <si>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</si>
  <si>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</si>
  <si>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</si>
  <si>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</si>
  <si>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</si>
  <si>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</si>
  <si>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</si>
  <si>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</si>
  <si>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</si>
  <si>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</si>
  <si>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</si>
  <si>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</si>
  <si>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</si>
  <si>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</si>
  <si>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</si>
  <si>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</si>
  <si>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</si>
  <si>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</si>
  <si>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</si>
  <si>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</si>
  <si>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</si>
  <si>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</si>
  <si>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</si>
  <si>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</si>
  <si>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</si>
  <si>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</si>
  <si>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</si>
  <si>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</si>
  <si>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</si>
  <si>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</si>
  <si>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</si>
  <si>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</si>
  <si>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</si>
  <si>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</si>
  <si>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</si>
  <si>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</si>
  <si>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</si>
  <si>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</si>
  <si>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</si>
  <si>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</si>
  <si>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</si>
  <si>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</si>
  <si>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</si>
  <si>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</si>
  <si>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</si>
  <si>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</si>
  <si>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</si>
  <si>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</si>
  <si>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</si>
  <si>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</si>
  <si>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</si>
  <si>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</si>
  <si>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</si>
  <si>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</si>
  <si>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</si>
  <si>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</si>
  <si>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</si>
  <si>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</si>
  <si>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</si>
  <si>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</si>
  <si>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</si>
  <si>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</si>
  <si>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</si>
  <si>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</si>
  <si>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</si>
  <si>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</si>
  <si>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</si>
  <si>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</si>
  <si>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</si>
  <si>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</si>
  <si>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</si>
  <si>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</si>
  <si>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</si>
  <si>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</si>
  <si>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</si>
  <si>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</si>
  <si>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</si>
  <si>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</si>
  <si>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</si>
  <si>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</si>
  <si>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</si>
  <si>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</si>
  <si>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</si>
  <si>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</si>
  <si>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</si>
  <si>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</si>
  <si>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</si>
  <si>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</si>
  <si>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</si>
  <si>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</si>
  <si>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</si>
  <si>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</si>
  <si>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</si>
  <si>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</si>
  <si>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</si>
  <si>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</si>
  <si>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</si>
  <si>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</si>
  <si>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</si>
  <si>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</si>
  <si>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</si>
  <si>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</si>
  <si>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</si>
  <si>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</si>
  <si>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</si>
  <si>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</si>
  <si>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</si>
  <si>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</si>
  <si>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</si>
  <si>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</si>
  <si>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</si>
  <si>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</si>
  <si>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</si>
  <si>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</si>
  <si>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</si>
  <si>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</si>
  <si>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</si>
  <si>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</si>
  <si>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</si>
  <si>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</si>
  <si>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</si>
  <si>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</si>
  <si>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</si>
  <si>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</si>
  <si>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</si>
  <si>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</si>
  <si>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</si>
  <si>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</si>
  <si>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</si>
  <si>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기간</t>
  </si>
  <si>
    <t>개수 : 대출지점</t>
  </si>
  <si>
    <t>1-12</t>
  </si>
  <si>
    <t>13-24</t>
  </si>
  <si>
    <t>25-36</t>
  </si>
  <si>
    <t>37-48</t>
  </si>
  <si>
    <t>49-60</t>
  </si>
  <si>
    <t>값</t>
  </si>
  <si>
    <t>전체 개수 : 대출지점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</si>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</sst>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190500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67F265F-DECB-EE4C-CF11-56B1F19A9E33}"/>
            </a:ext>
          </a:extLst>
        </xdr:cNvPr>
        <xdr:cNvSpPr/>
      </xdr:nvSpPr>
      <xdr:spPr>
        <a:xfrm>
          <a:off x="5524500" y="190500"/>
          <a:ext cx="885825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180975</xdr:colOff>
      <xdr:row>3</xdr:row>
      <xdr:rowOff>200025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9FA34A3-D593-589D-64C6-9B67C6B0C178}"/>
            </a:ext>
          </a:extLst>
        </xdr:cNvPr>
        <xdr:cNvSpPr/>
      </xdr:nvSpPr>
      <xdr:spPr>
        <a:xfrm>
          <a:off x="5534025" y="828675"/>
          <a:ext cx="87630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D" refreshedDate="45612.507926157406" backgroundQuery="1" createdVersion="8" refreshedVersion="8" minRefreshableVersion="3" recordCount="30" xr:uid="{5050F2D2-8C2C-467F-85A2-70A63802F69B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D1CB22-6BB1-4FB0-861E-4FF160836631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>
      <items count="5">
        <item x="2"/>
        <item x="3"/>
        <item x="1"/>
        <item x="0"/>
        <item t="default"/>
      </items>
    </pivotField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workbookViewId="0">
      <selection activeCell="L14" sqref="L14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Normal="100" workbookViewId="0">
      <selection activeCell="I3" sqref="I3:I32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IF(F3&lt;20,50,IF(F3&lt;60,100,150))+VLOOKUP(B3,$A$37:$E$39,MATCH(E3,$B$35:$E$35,1)+1,FALSE)</f>
        <v>1450</v>
      </c>
      <c r="H3" s="46">
        <f>PMT(IF(B3="일반",0.04,0.035)/12,F3,-E3)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IF(F4&lt;20,50,IF(F4&lt;60,100,150))+VLOOKUP(B4,$A$37:$E$39,MATCH(E4,$B$35:$E$35,1)+1,FALSE)</f>
        <v>1100</v>
      </c>
      <c r="H4" s="46">
        <f t="shared" ref="H4:H32" si="1">PMT(IF(B4="일반",0.04,0.035)/12,F4,-E4)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6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6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6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6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6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6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6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6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6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6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6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6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6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6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6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6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6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6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6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6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6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6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6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6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6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6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6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6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39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0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(RIGHT($D$3:$D$32,2)=$G36)*(LARGE($E$3:$E$32,H$35))</f>
        <v>35000000</v>
      </c>
      <c r="I36" s="14">
        <f t="array" ref="I36">(RIGHT($D$3:$D$32,2)=$G36)*(LARGE($E$3:$E$32,I$35))</f>
        <v>27000000</v>
      </c>
      <c r="J36" s="14">
        <f t="array" ref="J36">(RIGHT($D$3:$D$32,2)=$G36)*(LARGE($E$3:$E$32,J$35))</f>
        <v>15000000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(RIGHT($D$3:$D$32,2)=$G37)*(LARGE($E$3:$E$32,H$35))</f>
        <v>0</v>
      </c>
      <c r="I37" s="14">
        <f t="array" ref="I37">(RIGHT($D$3:$D$32,2)=$G37)*(LARGE($E$3:$E$32,I$35))</f>
        <v>0</v>
      </c>
      <c r="J37" s="14">
        <f t="array" ref="J37">(RIGHT($D$3:$D$32,2)=$G37)*(LARGE($E$3:$E$32,J$35))</f>
        <v>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(RIGHT($D$3:$D$32,2)=$G38)*(LARGE($E$3:$E$32,H$35))</f>
        <v>0</v>
      </c>
      <c r="I38" s="14">
        <f t="array" ref="I38">(RIGHT($D$3:$D$32,2)=$G38)*(LARGE($E$3:$E$32,I$35))</f>
        <v>0</v>
      </c>
      <c r="J38" s="14">
        <f t="array" ref="J38">(RIGHT($D$3:$D$32,2)=$G38)*(LARGE($E$3:$E$32,J$35))</f>
        <v>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(RIGHT($D$3:$D$32,2)=$G39)*(LARGE($E$3:$E$32,H$35))</f>
        <v>0</v>
      </c>
      <c r="I39" s="14">
        <f t="array" ref="I39">(RIGHT($D$3:$D$32,2)=$G39)*(LARGE($E$3:$E$32,I$35))</f>
        <v>0</v>
      </c>
      <c r="J39" s="14">
        <f t="array" ref="J39">(RIGHT($D$3:$D$32,2)=$G39)*(LARGE($E$3:$E$32,J$35))</f>
        <v>0</v>
      </c>
    </row>
    <row r="41" spans="1:10">
      <c r="A41" t="s">
        <v>202</v>
      </c>
    </row>
    <row r="42" spans="1:10">
      <c r="A42" s="41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1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COUNT(IF((YEAR($C$3:$C$32)=$A44)*(LEFT($A$3:$A$32,1)=B$43),1))</f>
        <v>1</v>
      </c>
      <c r="C44" s="2">
        <f t="array" ref="C44">COUNT(IF((YEAR($C$3:$C$32)=$A44)*(LEFT($A$3:$A$32,1)=C$43),1))</f>
        <v>1</v>
      </c>
      <c r="D44" s="2">
        <f t="array" ref="D44">COUNT(IF((YEAR($C$3:$C$32)=$A44)*(LEFT($A$3:$A$32,1)=D$43),1))</f>
        <v>1</v>
      </c>
      <c r="E44" s="2">
        <f t="array" ref="E44">COUNT(IF((YEAR($C$3:$C$32)=$A44)*(LEFT($A$3:$A$32,1)=E$43),1))</f>
        <v>0</v>
      </c>
    </row>
    <row r="45" spans="1:10">
      <c r="A45" s="2">
        <v>2021</v>
      </c>
      <c r="B45" s="2">
        <f t="array" ref="B45">COUNT(IF((YEAR($C$3:$C$32)=$A45)*(LEFT($A$3:$A$32,1)=B$43),1))</f>
        <v>2</v>
      </c>
      <c r="C45" s="2">
        <f t="array" ref="C45">COUNT(IF((YEAR($C$3:$C$32)=$A45)*(LEFT($A$3:$A$32,1)=C$43),1))</f>
        <v>4</v>
      </c>
      <c r="D45" s="2">
        <f t="array" ref="D45">COUNT(IF((YEAR($C$3:$C$32)=$A45)*(LEFT($A$3:$A$32,1)=D$43),1))</f>
        <v>4</v>
      </c>
      <c r="E45" s="2">
        <f t="array" ref="E45">COUNT(IF((YEAR($C$3:$C$32)=$A45)*(LEFT($A$3:$A$32,1)=E$43),1))</f>
        <v>2</v>
      </c>
    </row>
    <row r="46" spans="1:10">
      <c r="A46" s="2">
        <v>2022</v>
      </c>
      <c r="B46" s="2">
        <f t="array" ref="B46">COUNT(IF((YEAR($C$3:$C$32)=$A46)*(LEFT($A$3:$A$32,1)=B$43),1))</f>
        <v>5</v>
      </c>
      <c r="C46" s="2">
        <f t="array" ref="C46">COUNT(IF((YEAR($C$3:$C$32)=$A46)*(LEFT($A$3:$A$32,1)=C$43),1))</f>
        <v>1</v>
      </c>
      <c r="D46" s="2">
        <f t="array" ref="D46">COUNT(IF((YEAR($C$3:$C$32)=$A46)*(LEFT($A$3:$A$32,1)=D$43),1))</f>
        <v>4</v>
      </c>
      <c r="E46" s="2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F9" sqref="F9"/>
    </sheetView>
  </sheetViews>
  <sheetFormatPr defaultRowHeight="16.5"/>
  <cols>
    <col min="1" max="1" width="20.125" bestFit="1" customWidth="1"/>
    <col min="2" max="2" width="14.875" bestFit="1" customWidth="1"/>
    <col min="3" max="3" width="12.375" bestFit="1" customWidth="1"/>
  </cols>
  <sheetData>
    <row r="2" spans="1:3">
      <c r="A2" s="48" t="s">
        <v>205</v>
      </c>
      <c r="B2" s="48" t="s">
        <v>212</v>
      </c>
    </row>
    <row r="3" spans="1:3">
      <c r="A3" t="s">
        <v>207</v>
      </c>
      <c r="B3" t="s">
        <v>206</v>
      </c>
      <c r="C3" s="47">
        <v>1</v>
      </c>
    </row>
    <row r="4" spans="1:3">
      <c r="B4" t="s">
        <v>214</v>
      </c>
      <c r="C4" s="49">
        <v>2500000</v>
      </c>
    </row>
    <row r="5" spans="1:3">
      <c r="A5" t="s">
        <v>208</v>
      </c>
      <c r="B5" t="s">
        <v>206</v>
      </c>
      <c r="C5" s="47">
        <v>8</v>
      </c>
    </row>
    <row r="6" spans="1:3">
      <c r="B6" t="s">
        <v>214</v>
      </c>
      <c r="C6" s="49">
        <v>8625000</v>
      </c>
    </row>
    <row r="7" spans="1:3">
      <c r="A7" t="s">
        <v>209</v>
      </c>
      <c r="B7" t="s">
        <v>206</v>
      </c>
      <c r="C7" s="47">
        <v>13</v>
      </c>
    </row>
    <row r="8" spans="1:3">
      <c r="B8" t="s">
        <v>214</v>
      </c>
      <c r="C8" s="49">
        <v>6230769.230769231</v>
      </c>
    </row>
    <row r="9" spans="1:3">
      <c r="A9" t="s">
        <v>210</v>
      </c>
      <c r="B9" t="s">
        <v>206</v>
      </c>
      <c r="C9" s="47">
        <v>3</v>
      </c>
    </row>
    <row r="10" spans="1:3">
      <c r="B10" t="s">
        <v>214</v>
      </c>
      <c r="C10" s="49">
        <v>10666666.666666666</v>
      </c>
    </row>
    <row r="11" spans="1:3">
      <c r="A11" t="s">
        <v>211</v>
      </c>
      <c r="B11" t="s">
        <v>206</v>
      </c>
      <c r="C11" s="47">
        <v>5</v>
      </c>
    </row>
    <row r="12" spans="1:3">
      <c r="B12" t="s">
        <v>214</v>
      </c>
      <c r="C12" s="49">
        <v>11800000</v>
      </c>
    </row>
    <row r="13" spans="1:3">
      <c r="A13" t="s">
        <v>213</v>
      </c>
      <c r="C13" s="47">
        <v>30</v>
      </c>
    </row>
    <row r="14" spans="1:3">
      <c r="A14" t="s">
        <v>215</v>
      </c>
      <c r="C14" s="49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F18" sqref="F18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3" t="s">
        <v>20</v>
      </c>
      <c r="F6" s="44"/>
      <c r="G6" s="44"/>
      <c r="H6" s="44"/>
      <c r="I6" s="44"/>
      <c r="J6" s="44"/>
      <c r="K6" s="45"/>
    </row>
    <row r="7" spans="1:11">
      <c r="D7" s="50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2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2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2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2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2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2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2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F1CB98B2-EEEB-4747-90D1-62DF10D44606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K6" sqref="K6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51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51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51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51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51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51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51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51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51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51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51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51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51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51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51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51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51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51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51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5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P21" sqref="P21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5"/>
  <sheetViews>
    <sheetView tabSelected="1" workbookViewId="0">
      <selection activeCell="G10" sqref="G10"/>
    </sheetView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52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  <row r="5" spans="1:3">
      <c r="A5" s="22" t="s">
        <v>193</v>
      </c>
      <c r="B5" s="23">
        <v>2500000</v>
      </c>
      <c r="C5" s="22" t="s">
        <v>192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CID</cp:lastModifiedBy>
  <cp:lastPrinted>2023-01-09T08:56:00Z</cp:lastPrinted>
  <dcterms:created xsi:type="dcterms:W3CDTF">2021-05-31T11:17:08Z</dcterms:created>
  <dcterms:modified xsi:type="dcterms:W3CDTF">2024-11-16T03:20:30Z</dcterms:modified>
</cp:coreProperties>
</file>