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이승현\Desktop\기출\05회\"/>
    </mc:Choice>
  </mc:AlternateContent>
  <xr:revisionPtr revIDLastSave="0" documentId="13_ncr:1_{B2F56E25-AA2A-4127-B283-8F6AA0C7C631}" xr6:coauthVersionLast="47" xr6:coauthVersionMax="47" xr10:uidLastSave="{00000000-0000-0000-0000-000000000000}"/>
  <bookViews>
    <workbookView xWindow="-110" yWindow="-110" windowWidth="25820" windowHeight="15620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3" l="1" a="1"/>
  <c r="I36" i="3" s="1"/>
  <c r="J36" i="3" a="1"/>
  <c r="J36" i="3" s="1"/>
  <c r="I37" i="3" a="1"/>
  <c r="I37" i="3" s="1"/>
  <c r="J37" i="3" a="1"/>
  <c r="J37" i="3" s="1"/>
  <c r="I38" i="3" a="1"/>
  <c r="I38" i="3" s="1"/>
  <c r="J38" i="3" a="1"/>
  <c r="J38" i="3" s="1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C44" i="3" a="1"/>
  <c r="C44" i="3" s="1"/>
  <c r="D44" i="3" a="1"/>
  <c r="D44" i="3" s="1"/>
  <c r="E44" i="3" a="1"/>
  <c r="E44" i="3" s="1"/>
  <c r="C45" i="3" a="1"/>
  <c r="C45" i="3" s="1"/>
  <c r="D45" i="3" a="1"/>
  <c r="D45" i="3" s="1"/>
  <c r="E45" i="3" a="1"/>
  <c r="E45" i="3" s="1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D7" i="1" s="1"/>
  <c r="I4" i="3" a="1"/>
  <c r="I12" i="3" a="1"/>
  <c r="I20" i="3" a="1"/>
  <c r="I28" i="3" a="1"/>
  <c r="I23" i="3" a="1"/>
  <c r="I24" i="3" a="1"/>
  <c r="I25" i="3" a="1"/>
  <c r="I26" i="3" a="1"/>
  <c r="I19" i="3" a="1"/>
  <c r="I13" i="3" a="1"/>
  <c r="I21" i="3" a="1"/>
  <c r="I29" i="3" a="1"/>
  <c r="I7" i="3" a="1"/>
  <c r="I31" i="3" a="1"/>
  <c r="I16" i="3" a="1"/>
  <c r="I9" i="3" a="1"/>
  <c r="I10" i="3" a="1"/>
  <c r="I5" i="3" a="1"/>
  <c r="I14" i="3" a="1"/>
  <c r="I32" i="3" a="1"/>
  <c r="I27" i="3" a="1"/>
  <c r="I6" i="3" a="1"/>
  <c r="I22" i="3" a="1"/>
  <c r="I30" i="3" a="1"/>
  <c r="I15" i="3" a="1"/>
  <c r="I8" i="3" a="1"/>
  <c r="I17" i="3" a="1"/>
  <c r="I18" i="3" a="1"/>
  <c r="I11" i="3" a="1"/>
  <c r="I3" i="3" a="1"/>
  <c r="I11" i="3" l="1"/>
  <c r="I18" i="3"/>
  <c r="I17" i="3"/>
  <c r="I8" i="3"/>
  <c r="I15" i="3"/>
  <c r="I30" i="3"/>
  <c r="I22" i="3"/>
  <c r="I6" i="3"/>
  <c r="I27" i="3"/>
  <c r="I32" i="3"/>
  <c r="I14" i="3"/>
  <c r="I5" i="3"/>
  <c r="I10" i="3"/>
  <c r="I9" i="3"/>
  <c r="I16" i="3"/>
  <c r="I31" i="3"/>
  <c r="I7" i="3"/>
  <c r="I29" i="3"/>
  <c r="I21" i="3"/>
  <c r="I13" i="3"/>
  <c r="I19" i="3"/>
  <c r="I26" i="3"/>
  <c r="I25" i="3"/>
  <c r="I24" i="3"/>
  <c r="I23" i="3"/>
  <c r="I28" i="3"/>
  <c r="I20" i="3"/>
  <c r="I12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37837F-6842-43C0-89C9-CB6C4B12B62A}" name="MS Access Database_Query" type="1" refreshedVersion="8" background="1">
    <dbPr connection="DSN=MS Access Database;DBQ=C:\Users\이승현\Desktop\기출\05회\대출관리.accdb;DefaultDir=C:\Users\이승현\Desktop\기출\05회;DriverId=25;FIL=MS Access;MaxBufferSize=2048;PageTimeout=5;" command="SELECT 대출정보.기간, 대출정보.대출금액, 대출정보.대출지점_x000d__x000a_FROM `C:\Users\이승현\Desktop\기출\05회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<sst xmlns="http://schemas.openxmlformats.org/spreadsheetml/2006/main" count="352" uniqueCount="217">
  <si>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</si>
  <si>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</si>
  <si>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</si>
  <si>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</si>
  <si>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</si>
  <si>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</si>
  <si>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</si>
  <si>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</si>
  <si>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</si>
  <si>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</si>
  <si>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</si>
  <si>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</si>
  <si>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</si>
  <si>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</si>
  <si>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</si>
  <si>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</si>
  <si>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</si>
  <si>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</si>
  <si>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</si>
  <si>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</si>
  <si>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</si>
  <si>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</si>
  <si>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</si>
  <si>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</si>
  <si>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</si>
  <si>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</si>
  <si>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</si>
  <si>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</si>
  <si>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</si>
  <si>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</si>
  <si>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</si>
  <si>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</si>
  <si>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</si>
  <si>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</si>
  <si>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</si>
  <si>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</si>
  <si>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</si>
  <si>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</si>
  <si>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</si>
  <si>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</si>
  <si>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</si>
  <si>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</si>
  <si>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</si>
  <si>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</si>
  <si>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</si>
  <si>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</si>
  <si>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</si>
  <si>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</si>
  <si>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</si>
  <si>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</si>
  <si>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</si>
  <si>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</si>
  <si>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</si>
  <si>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</si>
  <si>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</si>
  <si>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</si>
  <si>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</si>
  <si>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</si>
  <si>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</si>
  <si>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</si>
  <si>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</si>
  <si>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</si>
  <si>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</si>
  <si>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</si>
  <si>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</si>
  <si>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</si>
  <si>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</si>
  <si>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</si>
  <si>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</si>
  <si>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</si>
  <si>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</si>
  <si>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</si>
  <si>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</si>
  <si>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</si>
  <si>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</si>
  <si>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</si>
  <si>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</si>
  <si>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</si>
  <si>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</si>
  <si>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</si>
  <si>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</si>
  <si>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</si>
  <si>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</si>
  <si>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</si>
  <si>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</si>
  <si>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</si>
  <si>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</si>
  <si>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</si>
  <si>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</si>
  <si>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</si>
  <si>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</si>
  <si>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</si>
  <si>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</si>
  <si>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</si>
  <si>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</si>
  <si>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</si>
  <si>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</si>
  <si>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</si>
  <si>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</si>
  <si>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</si>
  <si>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</si>
  <si>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</si>
  <si>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</si>
  <si>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</si>
  <si>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</si>
  <si>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</si>
  <si>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</si>
  <si>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</si>
  <si>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</si>
  <si>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</si>
  <si>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</si>
  <si>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</si>
  <si>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</si>
  <si>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</si>
  <si>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</si>
  <si>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</si>
  <si>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</si>
  <si>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</si>
  <si>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</si>
  <si>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</si>
  <si>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</si>
  <si>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</si>
  <si>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</si>
  <si>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</si>
  <si>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</si>
  <si>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</si>
  <si>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</si>
  <si>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</si>
  <si>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</si>
  <si>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</si>
  <si>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</si>
  <si>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</si>
  <si>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</si>
  <si>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</si>
  <si>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</si>
  <si>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</si>
  <si>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</si>
  <si>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</si>
  <si>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</si>
  <si>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</si>
  <si>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</si>
  <si>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</si>
  <si>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</si>
  <si>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</si>
  <si>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</si>
  <si>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</si>
  <si>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</si>
  <si>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</si>
  <si>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</si>
  <si>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</si>
  <si>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</si>
  <si>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</si>
  <si>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</si>
  <si>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</si>
  <si>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</si>
  <si>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</si>
  <si>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</si>
  <si>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</si>
  <si>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</si>
  <si>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</si>
  <si>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</si>
  <si>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</si>
  <si>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</si>
  <si>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</si>
  <si>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</si>
  <si>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</si>
  <si>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</si>
  <si>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</si>
  <si>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</si>
  <si>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</si>
  <si>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</si>
  <si>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</si>
  <si>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</si>
  <si>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</si>
  <si>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</si>
  <si>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</si>
  <si>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</si>
  <si>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</si>
  <si>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</si>
  <si>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</si>
  <si>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</si>
  <si>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</si>
  <si>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</si>
  <si>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</si>
  <si>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</si>
  <si>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</si>
  <si>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</si>
  <si>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</si>
  <si>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</si>
  <si>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</si>
  <si>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</si>
  <si>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</si>
  <si>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</si>
  <si>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</si>
  <si>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</si>
  <si>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</si>
  <si>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</si>
  <si>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</si>
  <si>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</si>
  <si>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</si>
  <si>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</si>
  <si>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</si>
  <si>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</si>
  <si>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X</t>
    <phoneticPr fontId="1" type="noConversion"/>
  </si>
  <si>
    <t>조건</t>
    <phoneticPr fontId="1" type="noConversion"/>
  </si>
  <si>
    <t>기간</t>
  </si>
  <si>
    <t>개수 : 대출지점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</si>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</sst>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1" formatCode="[Blue][&gt;=30]0;[Magenta][=-1]&quot;▣ 소장&quot;;0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1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ser>
          <c:idx val="3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D9-4990-AD87-14569D2E2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92635C33-ED55-7D36-4221-1BE587556142}"/>
            </a:ext>
          </a:extLst>
        </xdr:cNvPr>
        <xdr:cNvSpPr/>
      </xdr:nvSpPr>
      <xdr:spPr>
        <a:xfrm>
          <a:off x="5518150" y="215900"/>
          <a:ext cx="8636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D9E581C-8E26-65CC-9CDB-27C0766FF90E}"/>
            </a:ext>
          </a:extLst>
        </xdr:cNvPr>
        <xdr:cNvSpPr/>
      </xdr:nvSpPr>
      <xdr:spPr>
        <a:xfrm>
          <a:off x="5518150" y="863600"/>
          <a:ext cx="8636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508000</xdr:colOff>
          <xdr:row>0</xdr:row>
          <xdr:rowOff>107950</xdr:rowOff>
        </xdr:from>
        <xdr:to>
          <xdr:col>5</xdr:col>
          <xdr:colOff>50800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승현" refreshedDate="45521.766437615741" backgroundQuery="1" createdVersion="8" refreshedVersion="8" minRefreshableVersion="3" recordCount="30" xr:uid="{C05AF2B7-8B60-489C-9E9E-D366DB4EE437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EEA6AD-8751-4B54-959E-BC08F247828E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3"/>
  <sheetViews>
    <sheetView workbookViewId="0">
      <selection activeCell="A2" sqref="A2:H32"/>
    </sheetView>
  </sheetViews>
  <sheetFormatPr defaultColWidth="11.75" defaultRowHeight="17"/>
  <cols>
    <col min="1" max="1" width="11.33203125" customWidth="1"/>
    <col min="2" max="2" width="7.25" customWidth="1"/>
    <col min="3" max="3" width="7.8320312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3203125" customWidth="1"/>
  </cols>
  <sheetData>
    <row r="1" spans="1:8">
      <c r="A1" t="s">
        <v>203</v>
      </c>
    </row>
    <row r="2" spans="1:8">
      <c r="A2" s="2" t="s">
        <v>65</v>
      </c>
      <c r="B2" s="12" t="s">
        <v>125</v>
      </c>
      <c r="C2" s="12" t="s">
        <v>122</v>
      </c>
      <c r="D2" s="4" t="s">
        <v>29</v>
      </c>
      <c r="E2" s="2" t="s">
        <v>66</v>
      </c>
      <c r="F2" s="2" t="s">
        <v>63</v>
      </c>
      <c r="G2" s="2" t="s">
        <v>67</v>
      </c>
      <c r="H2" s="2" t="s">
        <v>68</v>
      </c>
    </row>
    <row r="3" spans="1:8">
      <c r="A3" s="6">
        <v>43968</v>
      </c>
      <c r="B3" s="13" t="s">
        <v>95</v>
      </c>
      <c r="C3" s="13" t="s">
        <v>123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96</v>
      </c>
      <c r="C4" s="13" t="s">
        <v>69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97</v>
      </c>
      <c r="C5" s="13" t="s">
        <v>124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98</v>
      </c>
      <c r="C6" s="13" t="s">
        <v>124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126</v>
      </c>
      <c r="C7" s="13" t="s">
        <v>69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99</v>
      </c>
      <c r="C8" s="13" t="s">
        <v>70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128</v>
      </c>
      <c r="C9" s="13" t="s">
        <v>124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100</v>
      </c>
      <c r="C10" s="13" t="s">
        <v>70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101</v>
      </c>
      <c r="C11" s="13" t="s">
        <v>124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102</v>
      </c>
      <c r="C12" s="13" t="s">
        <v>69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103</v>
      </c>
      <c r="C13" s="13" t="s">
        <v>123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104</v>
      </c>
      <c r="C14" s="13" t="s">
        <v>70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105</v>
      </c>
      <c r="C15" s="13" t="s">
        <v>70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106</v>
      </c>
      <c r="C16" s="13" t="s">
        <v>69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107</v>
      </c>
      <c r="C17" s="13" t="s">
        <v>69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108</v>
      </c>
      <c r="C18" s="13" t="s">
        <v>123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127</v>
      </c>
      <c r="C19" s="13" t="s">
        <v>124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109</v>
      </c>
      <c r="C20" s="13" t="s">
        <v>124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110</v>
      </c>
      <c r="C21" s="13" t="s">
        <v>69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111</v>
      </c>
      <c r="C22" s="13" t="s">
        <v>124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112</v>
      </c>
      <c r="C23" s="13" t="s">
        <v>69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113</v>
      </c>
      <c r="C24" s="13" t="s">
        <v>123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114</v>
      </c>
      <c r="C25" s="13" t="s">
        <v>124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115</v>
      </c>
      <c r="C26" s="13" t="s">
        <v>123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116</v>
      </c>
      <c r="C27" s="13" t="s">
        <v>70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117</v>
      </c>
      <c r="C28" s="13" t="s">
        <v>70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118</v>
      </c>
      <c r="C29" s="13" t="s">
        <v>123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119</v>
      </c>
      <c r="C30" s="13" t="s">
        <v>124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120</v>
      </c>
      <c r="C31" s="13" t="s">
        <v>123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121</v>
      </c>
      <c r="C32" s="13" t="s">
        <v>69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AND(H3&gt;=LARGE(H3:H32,5),YEAR(A3)&gt;=2021)</f>
        <v>0</v>
      </c>
    </row>
    <row r="37" spans="1:4">
      <c r="A37" s="2" t="s">
        <v>65</v>
      </c>
      <c r="B37" s="12" t="s">
        <v>125</v>
      </c>
      <c r="C37" s="12" t="s">
        <v>122</v>
      </c>
      <c r="D37" s="2" t="s">
        <v>68</v>
      </c>
    </row>
    <row r="38" spans="1:4">
      <c r="A38" s="6">
        <v>44539</v>
      </c>
      <c r="B38" s="13" t="s">
        <v>103</v>
      </c>
      <c r="C38" s="13" t="s">
        <v>123</v>
      </c>
      <c r="D38" s="9">
        <v>526248.77581976005</v>
      </c>
    </row>
    <row r="39" spans="1:4">
      <c r="A39" s="6">
        <v>44736</v>
      </c>
      <c r="B39" s="13" t="s">
        <v>104</v>
      </c>
      <c r="C39" s="13" t="s">
        <v>70</v>
      </c>
      <c r="D39" s="9">
        <v>350832.51721317339</v>
      </c>
    </row>
    <row r="40" spans="1:4">
      <c r="A40" s="6">
        <v>44397</v>
      </c>
      <c r="B40" s="13" t="s">
        <v>113</v>
      </c>
      <c r="C40" s="13" t="s">
        <v>123</v>
      </c>
      <c r="D40" s="9">
        <v>272876.17455384601</v>
      </c>
    </row>
    <row r="41" spans="1:4">
      <c r="A41" s="6">
        <v>44411</v>
      </c>
      <c r="B41" s="13" t="s">
        <v>114</v>
      </c>
      <c r="C41" s="13" t="s">
        <v>124</v>
      </c>
      <c r="D41" s="9">
        <v>259216.33281446106</v>
      </c>
    </row>
    <row r="42" spans="1:4">
      <c r="A42" s="6">
        <v>44695</v>
      </c>
      <c r="B42" s="13" t="s">
        <v>116</v>
      </c>
      <c r="C42" s="13" t="s">
        <v>70</v>
      </c>
      <c r="D42" s="9">
        <v>286657.00707783952</v>
      </c>
    </row>
    <row r="43" spans="1:4">
      <c r="A43" s="6">
        <v>44441</v>
      </c>
      <c r="B43" s="13" t="s">
        <v>117</v>
      </c>
      <c r="C43" s="13" t="s">
        <v>70</v>
      </c>
      <c r="D43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portrait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zoomScaleNormal="100" workbookViewId="0">
      <selection activeCell="K10" sqref="K10"/>
    </sheetView>
  </sheetViews>
  <sheetFormatPr defaultRowHeight="17"/>
  <cols>
    <col min="2" max="2" width="13.08203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320312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72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IF($F3&lt;20,50,IF($F3&lt;60,100,150))+VLOOKUP($B3,$A$37:$E$39,MATCH($E3,$B$35:$E$35,1)+1,0)</f>
        <v>1450</v>
      </c>
      <c r="H3" s="52">
        <f>PMT(IF($B3="일반",4%,3.5%),$F3,-$E3)</f>
        <v>394966.64072151249</v>
      </c>
      <c r="I3" s="2" t="str" cm="1">
        <f t="array" ref="I3">fn비고(E3,F3)</f>
        <v/>
      </c>
    </row>
    <row r="4" spans="1:9">
      <c r="A4" s="5" t="s">
        <v>71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IF($F4&lt;20,50,IF($F4&lt;60,100,150))+VLOOKUP($B4,$A$37:$E$39,MATCH($E4,$B$35:$E$35,1)+1,0)</f>
        <v>1100</v>
      </c>
      <c r="H4" s="52">
        <f t="shared" ref="H4:H32" si="1">PMT(IF($B4="일반",4%,3.5%),$F4,-$E4)</f>
        <v>271856.65803711774</v>
      </c>
      <c r="I4" s="2" t="str" cm="1">
        <f t="array" ref="I4">fn비고(E4,F4)</f>
        <v/>
      </c>
    </row>
    <row r="5" spans="1:9">
      <c r="A5" s="5" t="s">
        <v>73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52">
        <f t="shared" si="1"/>
        <v>196760.49401960711</v>
      </c>
      <c r="I5" s="2" t="str" cm="1">
        <f t="array" ref="I5">fn비고(E5,F5)</f>
        <v/>
      </c>
    </row>
    <row r="6" spans="1:9">
      <c r="A6" s="5" t="s">
        <v>74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52">
        <f t="shared" si="1"/>
        <v>258709.87315936986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52">
        <f t="shared" si="1"/>
        <v>462640.79306929075</v>
      </c>
      <c r="I7" s="2" t="str" cm="1">
        <f t="array" ref="I7">fn비고(E7,F7)</f>
        <v/>
      </c>
    </row>
    <row r="8" spans="1:9">
      <c r="A8" s="5" t="s">
        <v>75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52">
        <f t="shared" si="1"/>
        <v>1034839.4926374794</v>
      </c>
      <c r="I8" s="2" t="str" cm="1">
        <f t="array" ref="I8">fn비고(E8,F8)</f>
        <v>●</v>
      </c>
    </row>
    <row r="9" spans="1:9">
      <c r="A9" s="5" t="s">
        <v>76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52">
        <f t="shared" si="1"/>
        <v>404810.69393562939</v>
      </c>
      <c r="I9" s="2" t="str" cm="1">
        <f t="array" ref="I9">fn비고(E9,F9)</f>
        <v/>
      </c>
    </row>
    <row r="10" spans="1:9">
      <c r="A10" s="5" t="s">
        <v>77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52">
        <f t="shared" si="1"/>
        <v>80177.242640437093</v>
      </c>
      <c r="I10" s="2" t="str" cm="1">
        <f t="array" ref="I10">fn비고(E10,F10)</f>
        <v/>
      </c>
    </row>
    <row r="11" spans="1:9">
      <c r="A11" s="5" t="s">
        <v>78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52">
        <f t="shared" si="1"/>
        <v>271856.65803711774</v>
      </c>
      <c r="I11" s="2" t="str" cm="1">
        <f t="array" ref="I11">fn비고(E11,F11)</f>
        <v/>
      </c>
    </row>
    <row r="12" spans="1:9">
      <c r="A12" s="5" t="s">
        <v>79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52">
        <f t="shared" si="1"/>
        <v>158660.63386142676</v>
      </c>
      <c r="I12" s="2" t="str" cm="1">
        <f t="array" ref="I12">fn비고(E12,F12)</f>
        <v/>
      </c>
    </row>
    <row r="13" spans="1:9">
      <c r="A13" s="5" t="s">
        <v>80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52">
        <f t="shared" si="1"/>
        <v>271856.65803711774</v>
      </c>
      <c r="I13" s="2" t="str" cm="1">
        <f t="array" ref="I13">fn비고(E13,F13)</f>
        <v/>
      </c>
    </row>
    <row r="14" spans="1:9">
      <c r="A14" s="5" t="s">
        <v>81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52">
        <f t="shared" si="1"/>
        <v>481063.4558426225</v>
      </c>
      <c r="I14" s="2" t="str" cm="1">
        <f t="array" ref="I14">fn비고(E14,F14)</f>
        <v>◎</v>
      </c>
    </row>
    <row r="15" spans="1:9">
      <c r="A15" s="5" t="s">
        <v>82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52">
        <f t="shared" si="1"/>
        <v>601329.31980327808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52">
        <f t="shared" si="1"/>
        <v>264434.38976904459</v>
      </c>
      <c r="I16" s="2" t="str" cm="1">
        <f t="array" ref="I16">fn비고(E16,F16)</f>
        <v/>
      </c>
    </row>
    <row r="17" spans="1:9">
      <c r="A17" s="5" t="s">
        <v>83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52">
        <f t="shared" si="1"/>
        <v>459107.81937908323</v>
      </c>
      <c r="I17" s="2" t="str" cm="1">
        <f t="array" ref="I17">fn비고(E17,F17)</f>
        <v/>
      </c>
    </row>
    <row r="18" spans="1:9">
      <c r="A18" s="5" t="s">
        <v>84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52">
        <f t="shared" si="1"/>
        <v>185104.07283833119</v>
      </c>
      <c r="I18" s="2" t="str" cm="1">
        <f t="array" ref="I18">fn비고(E18,F18)</f>
        <v/>
      </c>
    </row>
    <row r="19" spans="1:9">
      <c r="A19" s="5" t="s">
        <v>85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52">
        <f t="shared" si="1"/>
        <v>43306.458024682703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52">
        <f t="shared" si="1"/>
        <v>1169274.3666664332</v>
      </c>
      <c r="I20" s="2" t="str" cm="1">
        <f t="array" ref="I20">fn비고(E20,F20)</f>
        <v>◎</v>
      </c>
    </row>
    <row r="21" spans="1:9">
      <c r="A21" s="5" t="s">
        <v>86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52">
        <f t="shared" si="1"/>
        <v>394966.64072151249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52">
        <f t="shared" si="1"/>
        <v>663027.67684924824</v>
      </c>
      <c r="I22" s="2" t="str" cm="1">
        <f t="array" ref="I22">fn비고(E22,F22)</f>
        <v>◎</v>
      </c>
    </row>
    <row r="23" spans="1:9">
      <c r="A23" s="5" t="s">
        <v>87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52">
        <f t="shared" si="1"/>
        <v>196760.49401960711</v>
      </c>
      <c r="I23" s="2" t="str" cm="1">
        <f t="array" ref="I23">fn비고(E23,F23)</f>
        <v/>
      </c>
    </row>
    <row r="24" spans="1:9">
      <c r="A24" s="5" t="s">
        <v>88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52">
        <f t="shared" si="1"/>
        <v>158660.63386142676</v>
      </c>
      <c r="I24" s="2" t="str" cm="1">
        <f t="array" ref="I24">fn비고(E24,F24)</f>
        <v/>
      </c>
    </row>
    <row r="25" spans="1:9">
      <c r="A25" s="5" t="s">
        <v>89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52">
        <f t="shared" si="1"/>
        <v>858199.99221953563</v>
      </c>
      <c r="I25" s="2" t="str" cm="1">
        <f t="array" ref="I25">fn비고(E25,F25)</f>
        <v>●</v>
      </c>
    </row>
    <row r="26" spans="1:9">
      <c r="A26" s="5" t="s">
        <v>90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52">
        <f t="shared" si="1"/>
        <v>601329.31980327808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52">
        <f t="shared" si="1"/>
        <v>373636.98156175512</v>
      </c>
      <c r="I27" s="2" t="str" cm="1">
        <f t="array" ref="I27">fn비고(E27,F27)</f>
        <v/>
      </c>
    </row>
    <row r="28" spans="1:9">
      <c r="A28" s="5" t="s">
        <v>91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52">
        <f t="shared" si="1"/>
        <v>188722.59022058122</v>
      </c>
      <c r="I28" s="2" t="str" cm="1">
        <f t="array" ref="I28">fn비고(E28,F28)</f>
        <v/>
      </c>
    </row>
    <row r="29" spans="1:9">
      <c r="A29" s="5" t="s">
        <v>92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52">
        <f t="shared" si="1"/>
        <v>2179549.0591102382</v>
      </c>
      <c r="I29" s="2" t="str" cm="1">
        <f t="array" ref="I29">fn비고(E29,F29)</f>
        <v>◎</v>
      </c>
    </row>
    <row r="30" spans="1:9">
      <c r="A30" s="5" t="s">
        <v>93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52">
        <f t="shared" si="1"/>
        <v>105773.75590761783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52">
        <f t="shared" si="1"/>
        <v>311364.15130146255</v>
      </c>
      <c r="I31" s="2" t="str" cm="1">
        <f t="array" ref="I31">fn비고(E31,F31)</f>
        <v/>
      </c>
    </row>
    <row r="32" spans="1:9">
      <c r="A32" s="5" t="s">
        <v>94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52">
        <f t="shared" si="1"/>
        <v>867451.48700492014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202</v>
      </c>
      <c r="G34" t="s">
        <v>200</v>
      </c>
    </row>
    <row r="35" spans="1:10">
      <c r="A35" s="40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1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201</v>
      </c>
    </row>
    <row r="42" spans="1:10">
      <c r="A42" s="42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2"/>
      <c r="B43" s="2" t="s">
        <v>196</v>
      </c>
      <c r="C43" s="2" t="s">
        <v>197</v>
      </c>
      <c r="D43" s="2" t="s">
        <v>198</v>
      </c>
      <c r="E43" s="2" t="s">
        <v>199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F14" sqref="F14"/>
    </sheetView>
  </sheetViews>
  <sheetFormatPr defaultRowHeight="17"/>
  <cols>
    <col min="1" max="1" width="19.1640625" bestFit="1" customWidth="1"/>
    <col min="2" max="2" width="14.25" bestFit="1" customWidth="1"/>
    <col min="3" max="3" width="11.6640625" bestFit="1" customWidth="1"/>
  </cols>
  <sheetData>
    <row r="2" spans="1:3">
      <c r="A2" s="47" t="s">
        <v>205</v>
      </c>
      <c r="B2" s="47" t="s">
        <v>207</v>
      </c>
    </row>
    <row r="3" spans="1:3">
      <c r="A3" t="s">
        <v>209</v>
      </c>
      <c r="B3" t="s">
        <v>206</v>
      </c>
      <c r="C3" s="48">
        <v>1</v>
      </c>
    </row>
    <row r="4" spans="1:3">
      <c r="B4" t="s">
        <v>214</v>
      </c>
      <c r="C4" s="49">
        <v>2500000</v>
      </c>
    </row>
    <row r="5" spans="1:3">
      <c r="A5" t="s">
        <v>210</v>
      </c>
      <c r="B5" t="s">
        <v>206</v>
      </c>
      <c r="C5" s="48">
        <v>8</v>
      </c>
    </row>
    <row r="6" spans="1:3">
      <c r="B6" t="s">
        <v>214</v>
      </c>
      <c r="C6" s="49">
        <v>8625000</v>
      </c>
    </row>
    <row r="7" spans="1:3">
      <c r="A7" t="s">
        <v>211</v>
      </c>
      <c r="B7" t="s">
        <v>206</v>
      </c>
      <c r="C7" s="48">
        <v>13</v>
      </c>
    </row>
    <row r="8" spans="1:3">
      <c r="B8" t="s">
        <v>214</v>
      </c>
      <c r="C8" s="49">
        <v>6230769.230769231</v>
      </c>
    </row>
    <row r="9" spans="1:3">
      <c r="A9" t="s">
        <v>212</v>
      </c>
      <c r="B9" t="s">
        <v>206</v>
      </c>
      <c r="C9" s="48">
        <v>3</v>
      </c>
    </row>
    <row r="10" spans="1:3">
      <c r="B10" t="s">
        <v>214</v>
      </c>
      <c r="C10" s="49">
        <v>10666666.666666666</v>
      </c>
    </row>
    <row r="11" spans="1:3">
      <c r="A11" t="s">
        <v>213</v>
      </c>
      <c r="B11" t="s">
        <v>206</v>
      </c>
      <c r="C11" s="48">
        <v>5</v>
      </c>
    </row>
    <row r="12" spans="1:3">
      <c r="B12" t="s">
        <v>214</v>
      </c>
      <c r="C12" s="49">
        <v>11800000</v>
      </c>
    </row>
    <row r="13" spans="1:3">
      <c r="A13" t="s">
        <v>208</v>
      </c>
      <c r="C13" s="48">
        <v>30</v>
      </c>
    </row>
    <row r="14" spans="1:3">
      <c r="A14" t="s">
        <v>215</v>
      </c>
      <c r="C14" s="49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G30" sqref="G30"/>
    </sheetView>
  </sheetViews>
  <sheetFormatPr defaultColWidth="9" defaultRowHeight="17"/>
  <cols>
    <col min="1" max="1" width="9" style="17"/>
    <col min="2" max="2" width="9.33203125" style="17" bestFit="1" customWidth="1"/>
    <col min="3" max="3" width="9" style="17"/>
    <col min="4" max="4" width="10.83203125" style="17" bestFit="1" customWidth="1"/>
    <col min="5" max="11" width="11.08203125" style="17" customWidth="1"/>
    <col min="12" max="16384" width="9" style="17"/>
  </cols>
  <sheetData>
    <row r="1" spans="1:11">
      <c r="A1" s="17" t="s">
        <v>129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4" t="s">
        <v>20</v>
      </c>
      <c r="F6" s="45"/>
      <c r="G6" s="45"/>
      <c r="H6" s="45"/>
      <c r="I6" s="45"/>
      <c r="J6" s="45"/>
      <c r="K6" s="46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3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3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3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3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3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3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3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11E218DE-B7CE-424C-814B-A67753847922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/>
  </sheetViews>
  <sheetFormatPr defaultRowHeight="17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3203125" customWidth="1"/>
  </cols>
  <sheetData>
    <row r="1" spans="1:7">
      <c r="A1" t="s">
        <v>129</v>
      </c>
    </row>
    <row r="2" spans="1:7">
      <c r="A2" s="28" t="s">
        <v>180</v>
      </c>
      <c r="B2" s="28" t="s">
        <v>181</v>
      </c>
      <c r="C2" s="28" t="s">
        <v>131</v>
      </c>
      <c r="D2" s="28" t="s">
        <v>130</v>
      </c>
      <c r="E2" s="28" t="s">
        <v>132</v>
      </c>
      <c r="F2" s="28" t="s">
        <v>133</v>
      </c>
      <c r="G2" s="28" t="s">
        <v>134</v>
      </c>
    </row>
    <row r="3" spans="1:7">
      <c r="A3" s="29" t="s">
        <v>135</v>
      </c>
      <c r="B3" s="30" t="s">
        <v>136</v>
      </c>
      <c r="C3" s="30" t="s">
        <v>137</v>
      </c>
      <c r="D3" s="32">
        <v>35000</v>
      </c>
      <c r="E3" s="31">
        <v>120</v>
      </c>
      <c r="F3" s="32">
        <v>3000</v>
      </c>
      <c r="G3" s="50">
        <v>11</v>
      </c>
    </row>
    <row r="4" spans="1:7">
      <c r="A4" s="29" t="s">
        <v>138</v>
      </c>
      <c r="B4" s="30" t="s">
        <v>139</v>
      </c>
      <c r="C4" s="30" t="s">
        <v>140</v>
      </c>
      <c r="D4" s="32">
        <v>35300</v>
      </c>
      <c r="E4" s="31">
        <v>140</v>
      </c>
      <c r="F4" s="32">
        <v>2000</v>
      </c>
      <c r="G4" s="50">
        <v>35</v>
      </c>
    </row>
    <row r="5" spans="1:7">
      <c r="A5" s="29" t="s">
        <v>141</v>
      </c>
      <c r="B5" s="30" t="s">
        <v>142</v>
      </c>
      <c r="C5" s="30" t="s">
        <v>140</v>
      </c>
      <c r="D5" s="32">
        <v>39500</v>
      </c>
      <c r="E5" s="31">
        <v>190</v>
      </c>
      <c r="F5" s="32">
        <v>2000</v>
      </c>
      <c r="G5" s="50">
        <v>17</v>
      </c>
    </row>
    <row r="6" spans="1:7">
      <c r="A6" s="29" t="s">
        <v>143</v>
      </c>
      <c r="B6" s="30" t="s">
        <v>144</v>
      </c>
      <c r="C6" s="30" t="s">
        <v>145</v>
      </c>
      <c r="D6" s="32">
        <v>33000</v>
      </c>
      <c r="E6" s="31">
        <v>143</v>
      </c>
      <c r="F6" s="32">
        <v>2000</v>
      </c>
      <c r="G6" s="50">
        <v>-1</v>
      </c>
    </row>
    <row r="7" spans="1:7">
      <c r="A7" s="29" t="s">
        <v>146</v>
      </c>
      <c r="B7" s="30" t="s">
        <v>147</v>
      </c>
      <c r="C7" s="30" t="s">
        <v>140</v>
      </c>
      <c r="D7" s="32">
        <v>35000</v>
      </c>
      <c r="E7" s="31">
        <v>136</v>
      </c>
      <c r="F7" s="32">
        <v>2500</v>
      </c>
      <c r="G7" s="50">
        <v>48</v>
      </c>
    </row>
    <row r="8" spans="1:7">
      <c r="A8" s="29" t="s">
        <v>148</v>
      </c>
      <c r="B8" s="30" t="s">
        <v>149</v>
      </c>
      <c r="C8" s="30" t="s">
        <v>137</v>
      </c>
      <c r="D8" s="32">
        <v>35000</v>
      </c>
      <c r="E8" s="31">
        <v>126</v>
      </c>
      <c r="F8" s="32">
        <v>1500</v>
      </c>
      <c r="G8" s="50">
        <v>19</v>
      </c>
    </row>
    <row r="9" spans="1:7">
      <c r="A9" s="29" t="s">
        <v>150</v>
      </c>
      <c r="B9" s="30" t="s">
        <v>151</v>
      </c>
      <c r="C9" s="30" t="s">
        <v>137</v>
      </c>
      <c r="D9" s="32">
        <v>35300</v>
      </c>
      <c r="E9" s="31">
        <v>125</v>
      </c>
      <c r="F9" s="32">
        <v>2500</v>
      </c>
      <c r="G9" s="50">
        <v>22</v>
      </c>
    </row>
    <row r="10" spans="1:7">
      <c r="A10" s="29" t="s">
        <v>152</v>
      </c>
      <c r="B10" s="30" t="s">
        <v>153</v>
      </c>
      <c r="C10" s="30" t="s">
        <v>154</v>
      </c>
      <c r="D10" s="32">
        <v>26500</v>
      </c>
      <c r="E10" s="31">
        <v>133</v>
      </c>
      <c r="F10" s="32">
        <v>1500</v>
      </c>
      <c r="G10" s="50">
        <v>1</v>
      </c>
    </row>
    <row r="11" spans="1:7">
      <c r="A11" s="29" t="s">
        <v>155</v>
      </c>
      <c r="B11" s="30" t="s">
        <v>156</v>
      </c>
      <c r="C11" s="30" t="s">
        <v>140</v>
      </c>
      <c r="D11" s="32">
        <v>39000</v>
      </c>
      <c r="E11" s="31">
        <v>160</v>
      </c>
      <c r="F11" s="32">
        <v>1500</v>
      </c>
      <c r="G11" s="50">
        <v>23</v>
      </c>
    </row>
    <row r="12" spans="1:7">
      <c r="A12" s="29" t="s">
        <v>157</v>
      </c>
      <c r="B12" s="30" t="s">
        <v>158</v>
      </c>
      <c r="C12" s="30" t="s">
        <v>159</v>
      </c>
      <c r="D12" s="32">
        <v>32000</v>
      </c>
      <c r="E12" s="31">
        <v>109</v>
      </c>
      <c r="F12" s="32">
        <v>1500</v>
      </c>
      <c r="G12" s="50">
        <v>7</v>
      </c>
    </row>
    <row r="13" spans="1:7">
      <c r="A13" s="29" t="s">
        <v>160</v>
      </c>
      <c r="B13" s="30" t="s">
        <v>161</v>
      </c>
      <c r="C13" s="30" t="s">
        <v>159</v>
      </c>
      <c r="D13" s="32">
        <v>35000</v>
      </c>
      <c r="E13" s="31">
        <v>132</v>
      </c>
      <c r="F13" s="32">
        <v>1500</v>
      </c>
      <c r="G13" s="50">
        <v>-1</v>
      </c>
    </row>
    <row r="14" spans="1:7">
      <c r="A14" s="29" t="s">
        <v>162</v>
      </c>
      <c r="B14" s="30" t="s">
        <v>163</v>
      </c>
      <c r="C14" s="30" t="s">
        <v>145</v>
      </c>
      <c r="D14" s="32">
        <v>35000</v>
      </c>
      <c r="E14" s="31">
        <v>75</v>
      </c>
      <c r="F14" s="32">
        <v>1500</v>
      </c>
      <c r="G14" s="50">
        <v>9</v>
      </c>
    </row>
    <row r="15" spans="1:7">
      <c r="A15" s="29" t="s">
        <v>164</v>
      </c>
      <c r="B15" s="30" t="s">
        <v>165</v>
      </c>
      <c r="C15" s="30" t="s">
        <v>145</v>
      </c>
      <c r="D15" s="32">
        <v>39000</v>
      </c>
      <c r="E15" s="31">
        <v>91</v>
      </c>
      <c r="F15" s="32">
        <v>3000</v>
      </c>
      <c r="G15" s="50">
        <v>-1</v>
      </c>
    </row>
    <row r="16" spans="1:7">
      <c r="A16" s="29" t="s">
        <v>166</v>
      </c>
      <c r="B16" s="30" t="s">
        <v>167</v>
      </c>
      <c r="C16" s="30" t="s">
        <v>154</v>
      </c>
      <c r="D16" s="32">
        <v>35000</v>
      </c>
      <c r="E16" s="31">
        <v>73</v>
      </c>
      <c r="F16" s="32">
        <v>1500</v>
      </c>
      <c r="G16" s="50">
        <v>7</v>
      </c>
    </row>
    <row r="17" spans="1:7">
      <c r="A17" s="29" t="s">
        <v>168</v>
      </c>
      <c r="B17" s="30" t="s">
        <v>169</v>
      </c>
      <c r="C17" s="30" t="s">
        <v>154</v>
      </c>
      <c r="D17" s="32">
        <v>39000</v>
      </c>
      <c r="E17" s="31">
        <v>193</v>
      </c>
      <c r="F17" s="32">
        <v>2000</v>
      </c>
      <c r="G17" s="50">
        <v>7</v>
      </c>
    </row>
    <row r="18" spans="1:7">
      <c r="A18" s="29" t="s">
        <v>170</v>
      </c>
      <c r="B18" s="30" t="s">
        <v>171</v>
      </c>
      <c r="C18" s="30" t="s">
        <v>140</v>
      </c>
      <c r="D18" s="32">
        <v>35000</v>
      </c>
      <c r="E18" s="31">
        <v>128</v>
      </c>
      <c r="F18" s="32">
        <v>2500</v>
      </c>
      <c r="G18" s="50">
        <v>5</v>
      </c>
    </row>
    <row r="19" spans="1:7">
      <c r="A19" s="29" t="s">
        <v>172</v>
      </c>
      <c r="B19" s="30" t="s">
        <v>173</v>
      </c>
      <c r="C19" s="30" t="s">
        <v>159</v>
      </c>
      <c r="D19" s="32">
        <v>47000</v>
      </c>
      <c r="E19" s="31">
        <v>593</v>
      </c>
      <c r="F19" s="32">
        <v>4000</v>
      </c>
      <c r="G19" s="50">
        <v>36</v>
      </c>
    </row>
    <row r="20" spans="1:7">
      <c r="A20" s="29" t="s">
        <v>174</v>
      </c>
      <c r="B20" s="30" t="s">
        <v>175</v>
      </c>
      <c r="C20" s="30" t="s">
        <v>145</v>
      </c>
      <c r="D20" s="32">
        <v>35300</v>
      </c>
      <c r="E20" s="31">
        <v>95</v>
      </c>
      <c r="F20" s="32">
        <v>1500</v>
      </c>
      <c r="G20" s="50">
        <v>1</v>
      </c>
    </row>
    <row r="21" spans="1:7">
      <c r="A21" s="29" t="s">
        <v>176</v>
      </c>
      <c r="B21" s="30" t="s">
        <v>177</v>
      </c>
      <c r="C21" s="30" t="s">
        <v>140</v>
      </c>
      <c r="D21" s="32">
        <v>26500</v>
      </c>
      <c r="E21" s="31">
        <v>106</v>
      </c>
      <c r="F21" s="32">
        <v>2000</v>
      </c>
      <c r="G21" s="50">
        <v>7</v>
      </c>
    </row>
    <row r="22" spans="1:7">
      <c r="A22" s="29" t="s">
        <v>178</v>
      </c>
      <c r="B22" s="30" t="s">
        <v>179</v>
      </c>
      <c r="C22" s="30" t="s">
        <v>159</v>
      </c>
      <c r="D22" s="32">
        <v>29800</v>
      </c>
      <c r="E22" s="31">
        <v>157</v>
      </c>
      <c r="F22" s="32">
        <v>2000</v>
      </c>
      <c r="G22" s="50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N17" sqref="N17"/>
    </sheetView>
  </sheetViews>
  <sheetFormatPr defaultRowHeight="17"/>
  <cols>
    <col min="1" max="1" width="13.5" customWidth="1"/>
    <col min="2" max="4" width="9.33203125" bestFit="1" customWidth="1"/>
    <col min="5" max="5" width="10.83203125" bestFit="1" customWidth="1"/>
  </cols>
  <sheetData>
    <row r="1" spans="1:5">
      <c r="A1" t="s">
        <v>182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183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184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185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186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187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F15"/>
  <sheetViews>
    <sheetView workbookViewId="0">
      <selection activeCell="F15" sqref="F15"/>
    </sheetView>
  </sheetViews>
  <sheetFormatPr defaultRowHeight="17"/>
  <cols>
    <col min="1" max="1" width="10.83203125" style="22" customWidth="1"/>
    <col min="2" max="2" width="11.83203125" style="22" customWidth="1"/>
    <col min="3" max="3" width="9" style="22"/>
  </cols>
  <sheetData>
    <row r="1" spans="1:6">
      <c r="A1" s="51" t="s">
        <v>195</v>
      </c>
    </row>
    <row r="2" spans="1:6">
      <c r="A2" s="37" t="s">
        <v>188</v>
      </c>
      <c r="B2" s="37" t="s">
        <v>190</v>
      </c>
      <c r="C2" s="37" t="s">
        <v>189</v>
      </c>
    </row>
    <row r="3" spans="1:6">
      <c r="A3" s="36" t="s">
        <v>192</v>
      </c>
      <c r="B3" s="23">
        <v>2500000</v>
      </c>
      <c r="C3" s="22" t="s">
        <v>191</v>
      </c>
    </row>
    <row r="4" spans="1:6">
      <c r="A4" s="22" t="s">
        <v>193</v>
      </c>
      <c r="B4" s="23">
        <v>41000000</v>
      </c>
      <c r="C4" s="22" t="s">
        <v>194</v>
      </c>
    </row>
    <row r="15" spans="1:6">
      <c r="F15" t="s">
        <v>216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508000</xdr:colOff>
                <xdr:row>0</xdr:row>
                <xdr:rowOff>107950</xdr:rowOff>
              </from>
              <to>
                <xdr:col>5</xdr:col>
                <xdr:colOff>101600</xdr:colOff>
                <xdr:row>2</xdr:row>
                <xdr:rowOff>50800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승현 이</cp:lastModifiedBy>
  <cp:lastPrinted>2023-01-09T08:56:00Z</cp:lastPrinted>
  <dcterms:created xsi:type="dcterms:W3CDTF">2021-05-31T11:17:08Z</dcterms:created>
  <dcterms:modified xsi:type="dcterms:W3CDTF">2024-08-17T09:52:43Z</dcterms:modified>
</cp:coreProperties>
</file>