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\Desktop\기출\07회\"/>
    </mc:Choice>
  </mc:AlternateContent>
  <xr:revisionPtr revIDLastSave="0" documentId="13_ncr:1_{70354D25-2AD4-49E4-86C0-B679AA5E8FE9}" xr6:coauthVersionLast="47" xr6:coauthVersionMax="47" xr10:uidLastSave="{00000000-0000-0000-0000-000000000000}"/>
  <bookViews>
    <workbookView xWindow="-110" yWindow="-110" windowWidth="25820" windowHeight="15500" activeTab="3" xr2:uid="{3D40FA9A-CE26-439E-91BF-E5A626DD871E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기본작업!$A$2:$H$30</definedName>
    <definedName name="_xlnm._FilterDatabase" localSheetId="3" hidden="1">'분석작업-2'!$A$2:$F$25</definedName>
    <definedName name="_xlnm.Criteria" localSheetId="0">기본작업!$A$32:$A$33</definedName>
    <definedName name="_xlnm.Extract" localSheetId="0">기본작업!$A$35:$H$35</definedName>
    <definedName name="_xlnm.Print_Area" localSheetId="0">기본작업!$A$2:$H$30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3" i="3"/>
  <c r="K29" i="3" a="1"/>
  <c r="K29" i="3" s="1"/>
  <c r="K31" i="3"/>
  <c r="K23" i="3" a="1"/>
  <c r="K23" i="3"/>
  <c r="L23" i="3" a="1"/>
  <c r="L23" i="3"/>
  <c r="M23" i="3" a="1"/>
  <c r="M23" i="3" s="1"/>
  <c r="N23" i="3" a="1"/>
  <c r="N23" i="3" s="1"/>
  <c r="K24" i="3" a="1"/>
  <c r="K24" i="3" s="1"/>
  <c r="L24" i="3" a="1"/>
  <c r="L24" i="3"/>
  <c r="M24" i="3" a="1"/>
  <c r="M24" i="3" s="1"/>
  <c r="N24" i="3" a="1"/>
  <c r="N24" i="3" s="1"/>
  <c r="K25" i="3" a="1"/>
  <c r="K25" i="3" s="1"/>
  <c r="L25" i="3" a="1"/>
  <c r="L25" i="3" s="1"/>
  <c r="M25" i="3" a="1"/>
  <c r="M25" i="3"/>
  <c r="N25" i="3" a="1"/>
  <c r="N25" i="3" s="1"/>
  <c r="J24" i="3" a="1"/>
  <c r="J24" i="3"/>
  <c r="J25" i="3" a="1"/>
  <c r="J25" i="3"/>
  <c r="J23" i="3" a="1"/>
  <c r="J23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" i="3"/>
  <c r="A33" i="1"/>
  <c r="G3" i="3" a="1"/>
  <c r="G4" i="3" a="1"/>
  <c r="G14" i="3" a="1"/>
  <c r="G5" i="3" a="1"/>
  <c r="G15" i="3" a="1"/>
  <c r="G25" i="3" a="1"/>
  <c r="G6" i="3" a="1"/>
  <c r="G16" i="3" a="1"/>
  <c r="G26" i="3" a="1"/>
  <c r="G7" i="3" a="1"/>
  <c r="G17" i="3" a="1"/>
  <c r="G27" i="3" a="1"/>
  <c r="G8" i="3" a="1"/>
  <c r="G18" i="3" a="1"/>
  <c r="G28" i="3" a="1"/>
  <c r="G9" i="3" a="1"/>
  <c r="G19" i="3" a="1"/>
  <c r="G29" i="3" a="1"/>
  <c r="G10" i="3" a="1"/>
  <c r="G20" i="3" a="1"/>
  <c r="G30" i="3" a="1"/>
  <c r="G11" i="3" a="1"/>
  <c r="G21" i="3" a="1"/>
  <c r="G31" i="3" a="1"/>
  <c r="G12" i="3" a="1"/>
  <c r="G22" i="3" a="1"/>
  <c r="G13" i="3" a="1"/>
  <c r="G23" i="3" a="1"/>
  <c r="G24" i="3" a="1"/>
  <c r="G3" i="3" l="1"/>
  <c r="G24" i="3"/>
  <c r="G23" i="3"/>
  <c r="G13" i="3"/>
  <c r="G22" i="3"/>
  <c r="G12" i="3"/>
  <c r="G31" i="3"/>
  <c r="G21" i="3"/>
  <c r="G11" i="3"/>
  <c r="G30" i="3"/>
  <c r="G20" i="3"/>
  <c r="G10" i="3"/>
  <c r="G29" i="3"/>
  <c r="G19" i="3"/>
  <c r="G9" i="3"/>
  <c r="G28" i="3"/>
  <c r="G18" i="3"/>
  <c r="G8" i="3"/>
  <c r="G27" i="3"/>
  <c r="G17" i="3"/>
  <c r="G7" i="3"/>
  <c r="G26" i="3"/>
  <c r="G16" i="3"/>
  <c r="G6" i="3"/>
  <c r="G25" i="3"/>
  <c r="G15" i="3"/>
  <c r="G5" i="3"/>
  <c r="G14" i="3"/>
  <c r="G4" i="3"/>
  <c r="K34" i="3"/>
  <c r="K33" i="3"/>
  <c r="K32" i="3"/>
  <c r="K3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1BA050-5FAB-4413-990C-572D6323541A}" keepAlive="1" name="쿼리 - 상공병원" description="통합 문서의 '상공병원' 쿼리에 대한 연결입니다." type="5" refreshedVersion="8" background="1">
    <dbPr connection="Provider=Microsoft.Mashup.OleDb.1;Data Source=$Workbook$;Location=상공병원;Extended Properties=&quot;&quot;" command="SELECT * FROM [상공병원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<sst xmlns="http://schemas.openxmlformats.org/spreadsheetml/2006/main" count="600" uniqueCount="221">
  <si>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</si>
  <si>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</si>
  <si>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</si>
  <si>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</si>
  <si>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</si>
  <si>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</si>
  <si>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</si>
  <si>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</si>
  <si>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</si>
  <si>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</si>
  <si>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</si>
  <si>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</si>
  <si>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</si>
  <si>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</si>
  <si>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</si>
  <si>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</si>
  <si>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</si>
  <si>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</si>
  <si>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</si>
  <si>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</si>
  <si>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</si>
  <si>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</si>
  <si>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</si>
  <si>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</si>
  <si>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</si>
  <si>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</si>
  <si>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</si>
  <si>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</si>
  <si>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</si>
  <si>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</si>
  <si>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</si>
  <si>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</si>
  <si>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</si>
  <si>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</si>
  <si>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</si>
  <si>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</si>
  <si>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</si>
  <si>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</si>
  <si>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</si>
  <si>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</si>
  <si>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</si>
  <si>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</si>
  <si>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</si>
  <si>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</si>
  <si>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</si>
  <si>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</si>
  <si>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</si>
  <si>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</si>
  <si>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</si>
  <si>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</si>
  <si>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</si>
  <si>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</si>
  <si>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</si>
  <si>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</si>
  <si>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</si>
  <si>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</si>
  <si>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</si>
  <si>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</si>
  <si>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</si>
  <si>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</si>
  <si>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</si>
  <si>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</si>
  <si>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</si>
  <si>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</si>
  <si>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</si>
  <si>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</si>
  <si>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</si>
  <si>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</si>
  <si>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</si>
  <si>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</si>
  <si>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</si>
  <si>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</si>
  <si>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</si>
  <si>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</si>
  <si>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</si>
  <si>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</si>
  <si>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</si>
  <si>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</si>
  <si>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</si>
  <si>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</si>
  <si>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</si>
  <si>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</si>
  <si>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1" type="noConversion"/>
  </si>
  <si>
    <t>품목명</t>
  </si>
  <si>
    <t>수량</t>
  </si>
  <si>
    <t>금액</t>
  </si>
  <si>
    <t>헬스기구</t>
  </si>
  <si>
    <t>가구류</t>
  </si>
  <si>
    <t>책상</t>
  </si>
  <si>
    <t>책꽂이</t>
  </si>
  <si>
    <t>침대</t>
  </si>
  <si>
    <t>유모차</t>
  </si>
  <si>
    <t>유아용 자동차</t>
  </si>
  <si>
    <t>[표2] 단가표</t>
    <phoneticPr fontId="1" type="noConversion"/>
  </si>
  <si>
    <t>분류</t>
    <phoneticPr fontId="1" type="noConversion"/>
  </si>
  <si>
    <t>품목명</t>
    <phoneticPr fontId="1" type="noConversion"/>
  </si>
  <si>
    <t>규격</t>
    <phoneticPr fontId="1" type="noConversion"/>
  </si>
  <si>
    <t>수량</t>
    <phoneticPr fontId="1" type="noConversion"/>
  </si>
  <si>
    <t>배출일</t>
    <phoneticPr fontId="1" type="noConversion"/>
  </si>
  <si>
    <t>금액</t>
    <phoneticPr fontId="1" type="noConversion"/>
  </si>
  <si>
    <t>스티커</t>
    <phoneticPr fontId="1" type="noConversion"/>
  </si>
  <si>
    <t>단가</t>
    <phoneticPr fontId="1" type="noConversion"/>
  </si>
  <si>
    <t>순위</t>
    <phoneticPr fontId="1" type="noConversion"/>
  </si>
  <si>
    <t>유아아동류</t>
    <phoneticPr fontId="1" type="noConversion"/>
  </si>
  <si>
    <t>유아용 목마</t>
    <phoneticPr fontId="1" type="noConversion"/>
  </si>
  <si>
    <t xml:space="preserve"> 유아용 목마</t>
    <phoneticPr fontId="1" type="noConversion"/>
  </si>
  <si>
    <t>스포츠류</t>
    <phoneticPr fontId="1" type="noConversion"/>
  </si>
  <si>
    <t>헬스기구</t>
    <phoneticPr fontId="1" type="noConversion"/>
  </si>
  <si>
    <t>5kg 이상 헬스기구</t>
    <phoneticPr fontId="1" type="noConversion"/>
  </si>
  <si>
    <t>가구류</t>
    <phoneticPr fontId="1" type="noConversion"/>
  </si>
  <si>
    <t>책상</t>
    <phoneticPr fontId="1" type="noConversion"/>
  </si>
  <si>
    <t>편수 책상</t>
    <phoneticPr fontId="1" type="noConversion"/>
  </si>
  <si>
    <t>5kg 이하 헬스기구</t>
    <phoneticPr fontId="1" type="noConversion"/>
  </si>
  <si>
    <t>책꽂이</t>
    <phoneticPr fontId="1" type="noConversion"/>
  </si>
  <si>
    <t>2단이하 책장</t>
    <phoneticPr fontId="1" type="noConversion"/>
  </si>
  <si>
    <t>헬스자전거</t>
    <phoneticPr fontId="1" type="noConversion"/>
  </si>
  <si>
    <t>3단이상 책장</t>
    <phoneticPr fontId="1" type="noConversion"/>
  </si>
  <si>
    <t>런닝머신</t>
    <phoneticPr fontId="1" type="noConversion"/>
  </si>
  <si>
    <t>침대</t>
    <phoneticPr fontId="1" type="noConversion"/>
  </si>
  <si>
    <t xml:space="preserve">1인용 침대 </t>
    <phoneticPr fontId="1" type="noConversion"/>
  </si>
  <si>
    <t>유모차</t>
    <phoneticPr fontId="1" type="noConversion"/>
  </si>
  <si>
    <t>1인용 유모차</t>
    <phoneticPr fontId="1" type="noConversion"/>
  </si>
  <si>
    <t>2인용 침대</t>
    <phoneticPr fontId="1" type="noConversion"/>
  </si>
  <si>
    <t>2인용 유모차</t>
    <phoneticPr fontId="1" type="noConversion"/>
  </si>
  <si>
    <t xml:space="preserve"> 편수 책상</t>
    <phoneticPr fontId="1" type="noConversion"/>
  </si>
  <si>
    <t>인형, 장난감</t>
    <phoneticPr fontId="1" type="noConversion"/>
  </si>
  <si>
    <t>인형, 장난감 개당</t>
    <phoneticPr fontId="1" type="noConversion"/>
  </si>
  <si>
    <t xml:space="preserve">  인형, 장난감 개당</t>
    <phoneticPr fontId="1" type="noConversion"/>
  </si>
  <si>
    <t>유아용 자동차</t>
    <phoneticPr fontId="1" type="noConversion"/>
  </si>
  <si>
    <t>양수 책상</t>
    <phoneticPr fontId="1" type="noConversion"/>
  </si>
  <si>
    <t xml:space="preserve">1인용 매트리스만 </t>
    <phoneticPr fontId="1" type="noConversion"/>
  </si>
  <si>
    <t xml:space="preserve"> 3단이상 책장</t>
    <phoneticPr fontId="1" type="noConversion"/>
  </si>
  <si>
    <t>1인용 침대</t>
    <phoneticPr fontId="1" type="noConversion"/>
  </si>
  <si>
    <t>1인용 매트리스만</t>
    <phoneticPr fontId="1" type="noConversion"/>
  </si>
  <si>
    <t>양수</t>
    <phoneticPr fontId="1" type="noConversion"/>
  </si>
  <si>
    <t>2인용 매트리스만</t>
    <phoneticPr fontId="1" type="noConversion"/>
  </si>
  <si>
    <t>[표3] 분류별 요일별 배출건수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</si>
  <si>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</si>
  <si>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</si>
  <si>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</si>
  <si>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</si>
  <si>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</si>
  <si>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1인용</t>
    <phoneticPr fontId="1" type="noConversion"/>
  </si>
  <si>
    <t>[표4] 단위단가별 비율</t>
    <phoneticPr fontId="1" type="noConversion"/>
  </si>
  <si>
    <t>비율</t>
    <phoneticPr fontId="1" type="noConversion"/>
  </si>
  <si>
    <t>이름</t>
  </si>
  <si>
    <t>직위</t>
  </si>
  <si>
    <t>직무역량</t>
  </si>
  <si>
    <t>행동역량</t>
  </si>
  <si>
    <t>입사일자</t>
  </si>
  <si>
    <t>이메일</t>
  </si>
  <si>
    <t>강감찬</t>
  </si>
  <si>
    <t>부장</t>
  </si>
  <si>
    <t>과장</t>
  </si>
  <si>
    <t>강남영</t>
  </si>
  <si>
    <t>사원</t>
  </si>
  <si>
    <t>강다구</t>
  </si>
  <si>
    <t>차장</t>
  </si>
  <si>
    <t>고선지</t>
  </si>
  <si>
    <t>구민정</t>
  </si>
  <si>
    <t>권민수</t>
  </si>
  <si>
    <t>권정현</t>
  </si>
  <si>
    <t>김구완</t>
  </si>
  <si>
    <t>이사</t>
  </si>
  <si>
    <t>김규리</t>
  </si>
  <si>
    <t>주임</t>
  </si>
  <si>
    <t>김나비</t>
  </si>
  <si>
    <t>김대진</t>
  </si>
  <si>
    <t>김명윤</t>
  </si>
  <si>
    <t>김미향</t>
  </si>
  <si>
    <t>김민호</t>
  </si>
  <si>
    <t>대리</t>
  </si>
  <si>
    <t>김소연</t>
  </si>
  <si>
    <t>김수정</t>
  </si>
  <si>
    <t>김순자</t>
  </si>
  <si>
    <t>김윤선</t>
  </si>
  <si>
    <t>김인규</t>
  </si>
  <si>
    <t>lsc2552@first.com</t>
    <phoneticPr fontId="1" type="noConversion"/>
  </si>
  <si>
    <t>yyisis9@first.com</t>
    <phoneticPr fontId="1" type="noConversion"/>
  </si>
  <si>
    <t>knylove1004@first.com</t>
    <phoneticPr fontId="1" type="noConversion"/>
  </si>
  <si>
    <t>jkp1976@first.com</t>
    <phoneticPr fontId="1" type="noConversion"/>
  </si>
  <si>
    <t>knjs4956@first.com</t>
    <phoneticPr fontId="1" type="noConversion"/>
  </si>
  <si>
    <t>shy79@first.com</t>
    <phoneticPr fontId="1" type="noConversion"/>
  </si>
  <si>
    <t>kmj1632@first.com</t>
    <phoneticPr fontId="1" type="noConversion"/>
  </si>
  <si>
    <t>kms4652@first.com</t>
    <phoneticPr fontId="1" type="noConversion"/>
  </si>
  <si>
    <t>ksy7878@first.com</t>
    <phoneticPr fontId="1" type="noConversion"/>
  </si>
  <si>
    <t>kyky79@first.com</t>
    <phoneticPr fontId="1" type="noConversion"/>
  </si>
  <si>
    <t>kgw391@first.com</t>
    <phoneticPr fontId="1" type="noConversion"/>
  </si>
  <si>
    <t>pjs53@first.com</t>
    <phoneticPr fontId="1" type="noConversion"/>
  </si>
  <si>
    <t>ksj2778@first.com</t>
    <phoneticPr fontId="1" type="noConversion"/>
  </si>
  <si>
    <t>yis407@first.com</t>
    <phoneticPr fontId="1" type="noConversion"/>
  </si>
  <si>
    <t>flower152@first.com</t>
    <phoneticPr fontId="1" type="noConversion"/>
  </si>
  <si>
    <t>pjh2206@first.com</t>
    <phoneticPr fontId="1" type="noConversion"/>
  </si>
  <si>
    <t>milk99@first.com</t>
    <phoneticPr fontId="1" type="noConversion"/>
  </si>
  <si>
    <t>ksy354@first.com</t>
    <phoneticPr fontId="1" type="noConversion"/>
  </si>
  <si>
    <t>ksj5621@first.com</t>
    <phoneticPr fontId="1" type="noConversion"/>
  </si>
  <si>
    <t>kja8006@first.com</t>
    <phoneticPr fontId="1" type="noConversion"/>
  </si>
  <si>
    <t>ksy8203@first.com</t>
    <phoneticPr fontId="1" type="noConversion"/>
  </si>
  <si>
    <t>mws904@first.com</t>
    <phoneticPr fontId="1" type="noConversion"/>
  </si>
  <si>
    <t>cgs1302@first.com</t>
    <phoneticPr fontId="1" type="noConversion"/>
  </si>
  <si>
    <t>예약현황</t>
    <phoneticPr fontId="1" type="noConversion"/>
  </si>
  <si>
    <t>품목별 수거 현황</t>
    <phoneticPr fontId="1" type="noConversion"/>
  </si>
  <si>
    <t>A254</t>
  </si>
  <si>
    <t>홍길동</t>
  </si>
  <si>
    <t>AM 09:40</t>
  </si>
  <si>
    <t>B842</t>
  </si>
  <si>
    <t>[표2]</t>
    <phoneticPr fontId="1" type="noConversion"/>
  </si>
  <si>
    <t>진료시간</t>
    <phoneticPr fontId="1" type="noConversion"/>
  </si>
  <si>
    <t>소화기내과</t>
    <phoneticPr fontId="1" type="noConversion"/>
  </si>
  <si>
    <t>AM 10:00</t>
    <phoneticPr fontId="1" type="noConversion"/>
  </si>
  <si>
    <t>조건</t>
    <phoneticPr fontId="1" type="noConversion"/>
  </si>
  <si>
    <t>(모두)</t>
  </si>
  <si>
    <t>총합계</t>
  </si>
  <si>
    <t>합계 : 진료비</t>
  </si>
  <si>
    <t>1월</t>
  </si>
  <si>
    <t>2월</t>
  </si>
  <si>
    <t>3월</t>
  </si>
  <si>
    <t>4월</t>
  </si>
  <si>
    <t>5월</t>
  </si>
  <si>
    <t>12월</t>
  </si>
  <si>
    <t xml:space="preserve">진료일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</si>
</sst>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&quot;이상 ~&quot;"/>
    <numFmt numFmtId="177" formatCode="General\ &quot;이하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20" fontId="4" fillId="0" borderId="1" xfId="3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wrapText="1"/>
    </xf>
    <xf numFmtId="14" fontId="4" fillId="0" borderId="1" xfId="4" applyNumberFormat="1" applyFont="1" applyBorder="1" applyAlignment="1">
      <alignment horizontal="center" vertical="center" wrapText="1"/>
    </xf>
    <xf numFmtId="0" fontId="5" fillId="0" borderId="1" xfId="5" applyFill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3" applyFont="1" applyBorder="1" applyAlignment="1">
      <alignment vertical="center" wrapText="1"/>
    </xf>
    <xf numFmtId="14" fontId="4" fillId="0" borderId="1" xfId="3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  <xf numFmtId="0" fontId="7" fillId="0" borderId="0" xfId="0" applyFont="1">
      <alignment vertical="center"/>
    </xf>
  </cellXfs>
  <cellStyles count="6">
    <cellStyle name="백분율" xfId="2" builtinId="5"/>
    <cellStyle name="쉼표 [0]" xfId="1" builtinId="6"/>
    <cellStyle name="표준" xfId="0" builtinId="0"/>
    <cellStyle name="표준_기본작업-1" xfId="3" xr:uid="{EC27C47D-E87E-48D9-B6CD-EE53DF182665}"/>
    <cellStyle name="표준_분석작업-2" xfId="4" xr:uid="{41D0EFEF-67C2-4D70-A183-29A1F8AD551B}"/>
    <cellStyle name="하이퍼링크" xfId="5" builtinId="8"/>
  </cellStyles>
  <dxfs count="3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품목별 수거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'기타작업-2'!$C$4:$C$10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7</c:v>
                </c:pt>
                <c:pt idx="3">
                  <c:v>14</c:v>
                </c:pt>
                <c:pt idx="4">
                  <c:v>7</c:v>
                </c:pt>
                <c:pt idx="5">
                  <c:v>16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009455"/>
        <c:axId val="1774007535"/>
      </c:barChart>
      <c:lineChart>
        <c:grouping val="standar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'기타작업-2'!$D$4:$D$10</c:f>
              <c:numCache>
                <c:formatCode>_(* #,##0_);_(* \(#,##0\);_(* "-"_);_(@_)</c:formatCode>
                <c:ptCount val="7"/>
                <c:pt idx="0">
                  <c:v>20000</c:v>
                </c:pt>
                <c:pt idx="1">
                  <c:v>22000</c:v>
                </c:pt>
                <c:pt idx="2">
                  <c:v>13000</c:v>
                </c:pt>
                <c:pt idx="3">
                  <c:v>37000</c:v>
                </c:pt>
                <c:pt idx="4">
                  <c:v>43000</c:v>
                </c:pt>
                <c:pt idx="5">
                  <c:v>156000</c:v>
                </c:pt>
                <c:pt idx="6">
                  <c:v>52000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952927"/>
        <c:axId val="1029954367"/>
      </c:lineChart>
      <c:catAx>
        <c:axId val="177400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7535"/>
        <c:crossesAt val="3"/>
        <c:auto val="1"/>
        <c:lblAlgn val="ctr"/>
        <c:lblOffset val="100"/>
        <c:noMultiLvlLbl val="0"/>
      </c:catAx>
      <c:valAx>
        <c:axId val="1774007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9455"/>
        <c:crosses val="autoZero"/>
        <c:crossBetween val="between"/>
        <c:majorUnit val="3"/>
      </c:valAx>
      <c:valAx>
        <c:axId val="1029954367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29952927"/>
        <c:crosses val="max"/>
        <c:crossBetween val="between"/>
      </c:valAx>
      <c:catAx>
        <c:axId val="10299529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995436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831850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예약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" refreshedDate="46275.640141435186" backgroundQuery="1" createdVersion="8" refreshedVersion="8" minRefreshableVersion="3" recordCount="28" xr:uid="{8ED2BDB1-F537-489C-8224-EEEF1DFDE7EC}">
  <cacheSource type="external" connectionId="1"/>
  <cacheFields count="5"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>
      <sharedItems containsSemiMixedTypes="0" containsNonDate="0" containsDate="1" containsString="0" minDate="2021-12-03T00:00:00" maxDate="2022-05-22T00:00:00" count="25">
        <d v="2022-01-05T00:00:00"/>
        <d v="2022-02-08T00:00:00"/>
        <d v="2022-03-20T00:00:00"/>
        <d v="2022-02-22T00:00:00"/>
        <d v="2022-01-12T00:00:00"/>
        <d v="2022-04-12T00:00:00"/>
        <d v="2022-03-14T00:00:00"/>
        <d v="2022-02-27T00:00:00"/>
        <d v="2021-12-22T00:00:00"/>
        <d v="2022-01-15T00:00:00"/>
        <d v="2022-05-21T00:00:00"/>
        <d v="2021-12-28T00:00:00"/>
        <d v="2022-01-10T00:00:00"/>
        <d v="2021-12-03T00:00:00"/>
        <d v="2022-02-03T00:00:00"/>
        <d v="2022-02-23T00:00:00"/>
        <d v="2021-12-14T00:00:00"/>
        <d v="2022-01-16T00:00:00"/>
        <d v="2022-02-21T00:00:00"/>
        <d v="2022-02-19T00:00:00"/>
        <d v="2022-03-06T00:00:00"/>
        <d v="2022-04-16T00:00:00"/>
        <d v="2022-03-12T00:00:00"/>
        <d v="2022-02-28T00:00:00"/>
        <d v="2022-02-09T00:00:00"/>
      </sharedItems>
      <fieldGroup par="4"/>
    </cacheField>
    <cacheField name="진료비" numFmtId="0">
      <sharedItems containsSemiMixedTypes="0" containsString="0" containsNumber="1" containsInteger="1" minValue="10500" maxValue="214000" count="28">
        <n v="15000"/>
        <n v="10500"/>
        <n v="24500"/>
        <n v="35800"/>
        <n v="21400"/>
        <n v="112500"/>
        <n v="56800"/>
        <n v="55000"/>
        <n v="62400"/>
        <n v="28430"/>
        <n v="120000"/>
        <n v="214000"/>
        <n v="85000"/>
        <n v="45000"/>
        <n v="69400"/>
        <n v="24000"/>
        <n v="115000"/>
        <n v="36500"/>
        <n v="95000"/>
        <n v="25800"/>
        <n v="36900"/>
        <n v="75000"/>
        <n v="45600"/>
        <n v="10900"/>
        <n v="32000"/>
        <n v="65400"/>
        <n v="25400"/>
        <n v="36400"/>
      </sharedItems>
    </cacheField>
    <cacheField name="개월(진료일)" numFmtId="0" databaseField="0">
      <fieldGroup base="2">
        <rangePr groupBy="months" startDate="2021-12-03T00:00:00" endDate="2022-05-22T00:00:00"/>
        <groupItems count="14">
          <s v="&lt;2021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2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12"/>
  </r>
  <r>
    <x v="0"/>
    <x v="7"/>
    <x v="13"/>
    <x v="13"/>
  </r>
  <r>
    <x v="0"/>
    <x v="1"/>
    <x v="2"/>
    <x v="14"/>
  </r>
  <r>
    <x v="1"/>
    <x v="2"/>
    <x v="14"/>
    <x v="15"/>
  </r>
  <r>
    <x v="0"/>
    <x v="7"/>
    <x v="1"/>
    <x v="16"/>
  </r>
  <r>
    <x v="0"/>
    <x v="6"/>
    <x v="15"/>
    <x v="17"/>
  </r>
  <r>
    <x v="1"/>
    <x v="0"/>
    <x v="16"/>
    <x v="18"/>
  </r>
  <r>
    <x v="0"/>
    <x v="3"/>
    <x v="17"/>
    <x v="19"/>
  </r>
  <r>
    <x v="0"/>
    <x v="7"/>
    <x v="18"/>
    <x v="20"/>
  </r>
  <r>
    <x v="1"/>
    <x v="3"/>
    <x v="19"/>
    <x v="21"/>
  </r>
  <r>
    <x v="1"/>
    <x v="4"/>
    <x v="20"/>
    <x v="22"/>
  </r>
  <r>
    <x v="1"/>
    <x v="5"/>
    <x v="2"/>
    <x v="23"/>
  </r>
  <r>
    <x v="1"/>
    <x v="6"/>
    <x v="21"/>
    <x v="24"/>
  </r>
  <r>
    <x v="1"/>
    <x v="2"/>
    <x v="22"/>
    <x v="25"/>
  </r>
  <r>
    <x v="0"/>
    <x v="7"/>
    <x v="23"/>
    <x v="26"/>
  </r>
  <r>
    <x v="1"/>
    <x v="5"/>
    <x v="24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6D469-A518-404D-BFCC-907C210EC352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2" firstHeaderRow="1" firstDataRow="2" firstDataCol="1" rowPageCount="1" colPageCount="1"/>
  <pivotFields count="5">
    <pivotField axis="axisCol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name="진료일   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12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진료비" fld="3" showDataAs="percentOfCol" baseField="4" baseItem="1" numFmtId="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ms4652@first.com" TargetMode="External"/><Relationship Id="rId13" Type="http://schemas.openxmlformats.org/officeDocument/2006/relationships/hyperlink" Target="mailto:ksj2778@first.com" TargetMode="External"/><Relationship Id="rId18" Type="http://schemas.openxmlformats.org/officeDocument/2006/relationships/hyperlink" Target="mailto:ksy354@first.com" TargetMode="External"/><Relationship Id="rId3" Type="http://schemas.openxmlformats.org/officeDocument/2006/relationships/hyperlink" Target="mailto:knylove1004@first.com" TargetMode="External"/><Relationship Id="rId21" Type="http://schemas.openxmlformats.org/officeDocument/2006/relationships/hyperlink" Target="mailto:ksy8203@first.com" TargetMode="External"/><Relationship Id="rId7" Type="http://schemas.openxmlformats.org/officeDocument/2006/relationships/hyperlink" Target="mailto:kmj1632@first.com" TargetMode="External"/><Relationship Id="rId12" Type="http://schemas.openxmlformats.org/officeDocument/2006/relationships/hyperlink" Target="mailto:pjs53@first.com" TargetMode="External"/><Relationship Id="rId17" Type="http://schemas.openxmlformats.org/officeDocument/2006/relationships/hyperlink" Target="mailto:milk99@first.com" TargetMode="External"/><Relationship Id="rId2" Type="http://schemas.openxmlformats.org/officeDocument/2006/relationships/hyperlink" Target="mailto:yyisis9@first.com" TargetMode="External"/><Relationship Id="rId16" Type="http://schemas.openxmlformats.org/officeDocument/2006/relationships/hyperlink" Target="mailto:pjh2206@first.com" TargetMode="External"/><Relationship Id="rId20" Type="http://schemas.openxmlformats.org/officeDocument/2006/relationships/hyperlink" Target="mailto:kja8006@first.com" TargetMode="External"/><Relationship Id="rId1" Type="http://schemas.openxmlformats.org/officeDocument/2006/relationships/hyperlink" Target="mailto:lsc2552@first.com" TargetMode="External"/><Relationship Id="rId6" Type="http://schemas.openxmlformats.org/officeDocument/2006/relationships/hyperlink" Target="mailto:shy79@first.com" TargetMode="External"/><Relationship Id="rId11" Type="http://schemas.openxmlformats.org/officeDocument/2006/relationships/hyperlink" Target="mailto:kgw391@first.com" TargetMode="External"/><Relationship Id="rId5" Type="http://schemas.openxmlformats.org/officeDocument/2006/relationships/hyperlink" Target="mailto:knjs4956@first.com" TargetMode="External"/><Relationship Id="rId15" Type="http://schemas.openxmlformats.org/officeDocument/2006/relationships/hyperlink" Target="mailto:flower152@first.com" TargetMode="External"/><Relationship Id="rId23" Type="http://schemas.openxmlformats.org/officeDocument/2006/relationships/hyperlink" Target="mailto:cgs1302@first.com" TargetMode="External"/><Relationship Id="rId10" Type="http://schemas.openxmlformats.org/officeDocument/2006/relationships/hyperlink" Target="mailto:kyky79@first.com" TargetMode="External"/><Relationship Id="rId19" Type="http://schemas.openxmlformats.org/officeDocument/2006/relationships/hyperlink" Target="mailto:ksj5621@first.com" TargetMode="External"/><Relationship Id="rId4" Type="http://schemas.openxmlformats.org/officeDocument/2006/relationships/hyperlink" Target="mailto:jkp1976@first.com" TargetMode="External"/><Relationship Id="rId9" Type="http://schemas.openxmlformats.org/officeDocument/2006/relationships/hyperlink" Target="mailto:ksy7878@first.com" TargetMode="External"/><Relationship Id="rId14" Type="http://schemas.openxmlformats.org/officeDocument/2006/relationships/hyperlink" Target="mailto:yis407@first.com" TargetMode="External"/><Relationship Id="rId22" Type="http://schemas.openxmlformats.org/officeDocument/2006/relationships/hyperlink" Target="mailto:mws904@first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>
    <pageSetUpPr fitToPage="1"/>
  </sheetPr>
  <dimension ref="A1:H47"/>
  <sheetViews>
    <sheetView workbookViewId="0">
      <selection activeCell="N19" sqref="N19"/>
    </sheetView>
  </sheetViews>
  <sheetFormatPr defaultRowHeight="17" x14ac:dyDescent="0.45"/>
  <cols>
    <col min="1" max="1" width="8.5" customWidth="1"/>
    <col min="2" max="2" width="7.08203125" customWidth="1"/>
    <col min="3" max="3" width="12.08203125" customWidth="1"/>
    <col min="4" max="4" width="5.25" bestFit="1" customWidth="1"/>
    <col min="5" max="5" width="10.25" customWidth="1"/>
    <col min="6" max="6" width="8.5" customWidth="1"/>
    <col min="7" max="7" width="11.33203125" customWidth="1"/>
    <col min="8" max="8" width="8.75" customWidth="1"/>
  </cols>
  <sheetData>
    <row r="1" spans="1:8" x14ac:dyDescent="0.45">
      <c r="A1" t="s">
        <v>82</v>
      </c>
    </row>
    <row r="2" spans="1:8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2" t="s">
        <v>8</v>
      </c>
      <c r="B3" s="2" t="s">
        <v>9</v>
      </c>
      <c r="C3" s="3">
        <v>31900</v>
      </c>
      <c r="D3" s="2" t="s">
        <v>10</v>
      </c>
      <c r="E3" s="2" t="s">
        <v>11</v>
      </c>
      <c r="F3" s="2" t="s">
        <v>12</v>
      </c>
      <c r="G3" s="3">
        <v>44566</v>
      </c>
      <c r="H3" s="4">
        <v>0.38194444444444398</v>
      </c>
    </row>
    <row r="4" spans="1:8" x14ac:dyDescent="0.45">
      <c r="A4" s="2" t="s">
        <v>13</v>
      </c>
      <c r="B4" s="2" t="s">
        <v>14</v>
      </c>
      <c r="C4" s="3">
        <v>32234</v>
      </c>
      <c r="D4" s="2" t="s">
        <v>15</v>
      </c>
      <c r="E4" s="2" t="s">
        <v>16</v>
      </c>
      <c r="F4" s="2" t="s">
        <v>17</v>
      </c>
      <c r="G4" s="3">
        <v>44600</v>
      </c>
      <c r="H4" s="4">
        <v>0.54166666666666696</v>
      </c>
    </row>
    <row r="5" spans="1:8" x14ac:dyDescent="0.45">
      <c r="A5" s="2" t="s">
        <v>18</v>
      </c>
      <c r="B5" s="2" t="s">
        <v>19</v>
      </c>
      <c r="C5" s="3">
        <v>31386</v>
      </c>
      <c r="D5" s="2" t="s">
        <v>10</v>
      </c>
      <c r="E5" s="2" t="s">
        <v>20</v>
      </c>
      <c r="F5" s="2" t="s">
        <v>21</v>
      </c>
      <c r="G5" s="3">
        <v>44640</v>
      </c>
      <c r="H5" s="4">
        <v>0.43055555555555602</v>
      </c>
    </row>
    <row r="6" spans="1:8" x14ac:dyDescent="0.45">
      <c r="A6" s="2" t="s">
        <v>22</v>
      </c>
      <c r="B6" s="2" t="s">
        <v>23</v>
      </c>
      <c r="C6" s="3">
        <v>27520</v>
      </c>
      <c r="D6" s="2" t="s">
        <v>15</v>
      </c>
      <c r="E6" s="2" t="s">
        <v>24</v>
      </c>
      <c r="F6" s="2" t="s">
        <v>25</v>
      </c>
      <c r="G6" s="3">
        <v>44614</v>
      </c>
      <c r="H6" s="4">
        <v>0.57638888888888895</v>
      </c>
    </row>
    <row r="7" spans="1:8" x14ac:dyDescent="0.45">
      <c r="A7" s="2" t="s">
        <v>26</v>
      </c>
      <c r="B7" s="2" t="s">
        <v>27</v>
      </c>
      <c r="C7" s="3">
        <v>38114</v>
      </c>
      <c r="D7" s="2" t="s">
        <v>15</v>
      </c>
      <c r="E7" s="2" t="s">
        <v>16</v>
      </c>
      <c r="F7" s="2" t="s">
        <v>17</v>
      </c>
      <c r="G7" s="3">
        <v>44573</v>
      </c>
      <c r="H7" s="4">
        <v>0.43055555555555602</v>
      </c>
    </row>
    <row r="8" spans="1:8" x14ac:dyDescent="0.45">
      <c r="A8" s="2" t="s">
        <v>28</v>
      </c>
      <c r="B8" s="2" t="s">
        <v>29</v>
      </c>
      <c r="C8" s="3">
        <v>27522</v>
      </c>
      <c r="D8" s="2" t="s">
        <v>15</v>
      </c>
      <c r="E8" s="2" t="s">
        <v>30</v>
      </c>
      <c r="F8" s="2" t="s">
        <v>31</v>
      </c>
      <c r="G8" s="3">
        <v>44663</v>
      </c>
      <c r="H8" s="4">
        <v>0.72916666666666696</v>
      </c>
    </row>
    <row r="9" spans="1:8" x14ac:dyDescent="0.45">
      <c r="A9" s="2" t="s">
        <v>32</v>
      </c>
      <c r="B9" s="2" t="s">
        <v>33</v>
      </c>
      <c r="C9" s="3">
        <v>21282</v>
      </c>
      <c r="D9" s="2" t="s">
        <v>15</v>
      </c>
      <c r="E9" s="2" t="s">
        <v>20</v>
      </c>
      <c r="F9" s="2" t="s">
        <v>21</v>
      </c>
      <c r="G9" s="3">
        <v>44634</v>
      </c>
      <c r="H9" s="4">
        <v>0.47916666666666702</v>
      </c>
    </row>
    <row r="10" spans="1:8" x14ac:dyDescent="0.45">
      <c r="A10" s="2" t="s">
        <v>34</v>
      </c>
      <c r="B10" s="2" t="s">
        <v>35</v>
      </c>
      <c r="C10" s="3">
        <v>29313</v>
      </c>
      <c r="D10" s="2" t="s">
        <v>10</v>
      </c>
      <c r="E10" s="2" t="s">
        <v>16</v>
      </c>
      <c r="F10" s="2" t="s">
        <v>17</v>
      </c>
      <c r="G10" s="3">
        <v>44619</v>
      </c>
      <c r="H10" s="4">
        <v>0.5625</v>
      </c>
    </row>
    <row r="11" spans="1:8" x14ac:dyDescent="0.45">
      <c r="A11" s="2" t="s">
        <v>36</v>
      </c>
      <c r="B11" s="2" t="s">
        <v>37</v>
      </c>
      <c r="C11" s="3">
        <v>36833</v>
      </c>
      <c r="D11" s="2" t="s">
        <v>15</v>
      </c>
      <c r="E11" s="2" t="s">
        <v>20</v>
      </c>
      <c r="F11" s="2" t="s">
        <v>21</v>
      </c>
      <c r="G11" s="3">
        <v>44552</v>
      </c>
      <c r="H11" s="4">
        <v>0.63888888888888895</v>
      </c>
    </row>
    <row r="12" spans="1:8" x14ac:dyDescent="0.45">
      <c r="A12" s="2" t="s">
        <v>38</v>
      </c>
      <c r="B12" s="2" t="s">
        <v>39</v>
      </c>
      <c r="C12" s="3">
        <v>34833</v>
      </c>
      <c r="D12" s="2" t="s">
        <v>15</v>
      </c>
      <c r="E12" s="2" t="s">
        <v>40</v>
      </c>
      <c r="F12" s="2" t="s">
        <v>41</v>
      </c>
      <c r="G12" s="3">
        <v>44576</v>
      </c>
      <c r="H12" s="4">
        <v>0.47222222222222199</v>
      </c>
    </row>
    <row r="13" spans="1:8" x14ac:dyDescent="0.45">
      <c r="A13" s="2" t="s">
        <v>42</v>
      </c>
      <c r="B13" s="2" t="s">
        <v>43</v>
      </c>
      <c r="C13" s="3">
        <v>17811</v>
      </c>
      <c r="D13" s="2" t="s">
        <v>10</v>
      </c>
      <c r="E13" s="2" t="s">
        <v>30</v>
      </c>
      <c r="F13" s="2" t="s">
        <v>31</v>
      </c>
      <c r="G13" s="3">
        <v>44702</v>
      </c>
      <c r="H13" s="4">
        <v>0.39583333333333298</v>
      </c>
    </row>
    <row r="14" spans="1:8" x14ac:dyDescent="0.45">
      <c r="A14" s="2" t="s">
        <v>44</v>
      </c>
      <c r="B14" s="2" t="s">
        <v>45</v>
      </c>
      <c r="C14" s="3">
        <v>34607</v>
      </c>
      <c r="D14" s="2" t="s">
        <v>10</v>
      </c>
      <c r="E14" s="2" t="s">
        <v>11</v>
      </c>
      <c r="F14" s="2" t="s">
        <v>12</v>
      </c>
      <c r="G14" s="3">
        <v>44558</v>
      </c>
      <c r="H14" s="4">
        <v>0.49305555555555602</v>
      </c>
    </row>
    <row r="15" spans="1:8" x14ac:dyDescent="0.45">
      <c r="A15" s="2" t="s">
        <v>46</v>
      </c>
      <c r="B15" s="2" t="s">
        <v>47</v>
      </c>
      <c r="C15" s="3">
        <v>19541</v>
      </c>
      <c r="D15" s="2" t="s">
        <v>15</v>
      </c>
      <c r="E15" s="2" t="s">
        <v>48</v>
      </c>
      <c r="F15" s="2" t="s">
        <v>49</v>
      </c>
      <c r="G15" s="3">
        <v>44571</v>
      </c>
      <c r="H15" s="4">
        <v>0.41666666666666702</v>
      </c>
    </row>
    <row r="16" spans="1:8" x14ac:dyDescent="0.45">
      <c r="A16" s="2" t="s">
        <v>50</v>
      </c>
      <c r="B16" s="2" t="s">
        <v>51</v>
      </c>
      <c r="C16" s="3">
        <v>36962</v>
      </c>
      <c r="D16" s="2" t="s">
        <v>10</v>
      </c>
      <c r="E16" s="2" t="s">
        <v>52</v>
      </c>
      <c r="F16" s="2" t="s">
        <v>53</v>
      </c>
      <c r="G16" s="3">
        <v>44533</v>
      </c>
      <c r="H16" s="4">
        <v>0.58333333333333304</v>
      </c>
    </row>
    <row r="17" spans="1:8" x14ac:dyDescent="0.45">
      <c r="A17" s="2" t="s">
        <v>54</v>
      </c>
      <c r="B17" s="2" t="s">
        <v>55</v>
      </c>
      <c r="C17" s="3">
        <v>32267</v>
      </c>
      <c r="D17" s="2" t="s">
        <v>10</v>
      </c>
      <c r="E17" s="2" t="s">
        <v>16</v>
      </c>
      <c r="F17" s="2" t="s">
        <v>17</v>
      </c>
      <c r="G17" s="3">
        <v>44640</v>
      </c>
      <c r="H17" s="4">
        <v>0.45833333333333298</v>
      </c>
    </row>
    <row r="18" spans="1:8" x14ac:dyDescent="0.45">
      <c r="A18" s="2" t="s">
        <v>56</v>
      </c>
      <c r="B18" s="2" t="s">
        <v>57</v>
      </c>
      <c r="C18" s="3">
        <v>26819</v>
      </c>
      <c r="D18" s="2" t="s">
        <v>15</v>
      </c>
      <c r="E18" s="2" t="s">
        <v>20</v>
      </c>
      <c r="F18" s="2" t="s">
        <v>21</v>
      </c>
      <c r="G18" s="3">
        <v>44595</v>
      </c>
      <c r="H18" s="4">
        <v>0.41666666666666702</v>
      </c>
    </row>
    <row r="19" spans="1:8" x14ac:dyDescent="0.45">
      <c r="A19" s="2" t="s">
        <v>58</v>
      </c>
      <c r="B19" s="2" t="s">
        <v>59</v>
      </c>
      <c r="C19" s="3">
        <v>34097</v>
      </c>
      <c r="D19" s="2" t="s">
        <v>10</v>
      </c>
      <c r="E19" s="2" t="s">
        <v>52</v>
      </c>
      <c r="F19" s="2" t="s">
        <v>53</v>
      </c>
      <c r="G19" s="3">
        <v>44600</v>
      </c>
      <c r="H19" s="4">
        <v>0.39583333333333298</v>
      </c>
    </row>
    <row r="20" spans="1:8" x14ac:dyDescent="0.45">
      <c r="A20" s="2" t="s">
        <v>60</v>
      </c>
      <c r="B20" s="2" t="s">
        <v>61</v>
      </c>
      <c r="C20" s="3">
        <v>37020</v>
      </c>
      <c r="D20" s="2" t="s">
        <v>10</v>
      </c>
      <c r="E20" s="2" t="s">
        <v>48</v>
      </c>
      <c r="F20" s="2" t="s">
        <v>49</v>
      </c>
      <c r="G20" s="3">
        <v>44615</v>
      </c>
      <c r="H20" s="4">
        <v>0.47222222222222199</v>
      </c>
    </row>
    <row r="21" spans="1:8" x14ac:dyDescent="0.45">
      <c r="A21" s="2" t="s">
        <v>62</v>
      </c>
      <c r="B21" s="2" t="s">
        <v>63</v>
      </c>
      <c r="C21" s="3">
        <v>28589</v>
      </c>
      <c r="D21" s="2" t="s">
        <v>15</v>
      </c>
      <c r="E21" s="2" t="s">
        <v>11</v>
      </c>
      <c r="F21" s="2" t="s">
        <v>12</v>
      </c>
      <c r="G21" s="3">
        <v>44544</v>
      </c>
      <c r="H21" s="4">
        <v>0.6875</v>
      </c>
    </row>
    <row r="22" spans="1:8" x14ac:dyDescent="0.45">
      <c r="A22" s="2" t="s">
        <v>64</v>
      </c>
      <c r="B22" s="2" t="s">
        <v>65</v>
      </c>
      <c r="C22" s="3">
        <v>21801</v>
      </c>
      <c r="D22" s="2" t="s">
        <v>10</v>
      </c>
      <c r="E22" s="2" t="s">
        <v>24</v>
      </c>
      <c r="F22" s="2" t="s">
        <v>25</v>
      </c>
      <c r="G22" s="3">
        <v>44577</v>
      </c>
      <c r="H22" s="4">
        <v>0.74305555555555503</v>
      </c>
    </row>
    <row r="23" spans="1:8" x14ac:dyDescent="0.45">
      <c r="A23" s="2" t="s">
        <v>66</v>
      </c>
      <c r="B23" s="2" t="s">
        <v>67</v>
      </c>
      <c r="C23" s="3">
        <v>36042</v>
      </c>
      <c r="D23" s="2" t="s">
        <v>10</v>
      </c>
      <c r="E23" s="2" t="s">
        <v>52</v>
      </c>
      <c r="F23" s="2" t="s">
        <v>53</v>
      </c>
      <c r="G23" s="3">
        <v>44613</v>
      </c>
      <c r="H23" s="4">
        <v>0.68055555555555503</v>
      </c>
    </row>
    <row r="24" spans="1:8" x14ac:dyDescent="0.45">
      <c r="A24" s="2" t="s">
        <v>68</v>
      </c>
      <c r="B24" s="2" t="s">
        <v>69</v>
      </c>
      <c r="C24" s="3">
        <v>19036</v>
      </c>
      <c r="D24" s="2" t="s">
        <v>15</v>
      </c>
      <c r="E24" s="2" t="s">
        <v>24</v>
      </c>
      <c r="F24" s="2" t="s">
        <v>25</v>
      </c>
      <c r="G24" s="3">
        <v>44611</v>
      </c>
      <c r="H24" s="4">
        <v>0.58333333333333304</v>
      </c>
    </row>
    <row r="25" spans="1:8" x14ac:dyDescent="0.45">
      <c r="A25" s="2" t="s">
        <v>70</v>
      </c>
      <c r="B25" s="2" t="s">
        <v>71</v>
      </c>
      <c r="C25" s="3">
        <v>36388</v>
      </c>
      <c r="D25" s="2" t="s">
        <v>15</v>
      </c>
      <c r="E25" s="2" t="s">
        <v>30</v>
      </c>
      <c r="F25" s="2" t="s">
        <v>31</v>
      </c>
      <c r="G25" s="3">
        <v>44626</v>
      </c>
      <c r="H25" s="4">
        <v>0.57638888888888895</v>
      </c>
    </row>
    <row r="26" spans="1:8" x14ac:dyDescent="0.45">
      <c r="A26" s="2" t="s">
        <v>72</v>
      </c>
      <c r="B26" s="2" t="s">
        <v>73</v>
      </c>
      <c r="C26" s="3">
        <v>38679</v>
      </c>
      <c r="D26" s="2" t="s">
        <v>15</v>
      </c>
      <c r="E26" s="2" t="s">
        <v>40</v>
      </c>
      <c r="F26" s="2" t="s">
        <v>41</v>
      </c>
      <c r="G26" s="3">
        <v>44640</v>
      </c>
      <c r="H26" s="4">
        <v>0.59722222222222199</v>
      </c>
    </row>
    <row r="27" spans="1:8" x14ac:dyDescent="0.45">
      <c r="A27" s="2" t="s">
        <v>74</v>
      </c>
      <c r="B27" s="2" t="s">
        <v>75</v>
      </c>
      <c r="C27" s="3">
        <v>27266</v>
      </c>
      <c r="D27" s="2" t="s">
        <v>15</v>
      </c>
      <c r="E27" s="2" t="s">
        <v>48</v>
      </c>
      <c r="F27" s="2" t="s">
        <v>49</v>
      </c>
      <c r="G27" s="3">
        <v>44667</v>
      </c>
      <c r="H27" s="4">
        <v>0.68055555555555503</v>
      </c>
    </row>
    <row r="28" spans="1:8" x14ac:dyDescent="0.45">
      <c r="A28" s="2" t="s">
        <v>76</v>
      </c>
      <c r="B28" s="2" t="s">
        <v>77</v>
      </c>
      <c r="C28" s="3">
        <v>15912</v>
      </c>
      <c r="D28" s="2" t="s">
        <v>15</v>
      </c>
      <c r="E28" s="2" t="s">
        <v>20</v>
      </c>
      <c r="F28" s="2" t="s">
        <v>21</v>
      </c>
      <c r="G28" s="3">
        <v>44632</v>
      </c>
      <c r="H28" s="4">
        <v>0.625</v>
      </c>
    </row>
    <row r="29" spans="1:8" x14ac:dyDescent="0.45">
      <c r="A29" s="2" t="s">
        <v>78</v>
      </c>
      <c r="B29" s="2" t="s">
        <v>79</v>
      </c>
      <c r="C29" s="3">
        <v>31758</v>
      </c>
      <c r="D29" s="2" t="s">
        <v>10</v>
      </c>
      <c r="E29" s="2" t="s">
        <v>52</v>
      </c>
      <c r="F29" s="2" t="s">
        <v>53</v>
      </c>
      <c r="G29" s="3">
        <v>44620</v>
      </c>
      <c r="H29" s="4">
        <v>0.66666666666666696</v>
      </c>
    </row>
    <row r="30" spans="1:8" x14ac:dyDescent="0.45">
      <c r="A30" s="2" t="s">
        <v>80</v>
      </c>
      <c r="B30" s="2" t="s">
        <v>81</v>
      </c>
      <c r="C30" s="3">
        <v>28352</v>
      </c>
      <c r="D30" s="2" t="s">
        <v>15</v>
      </c>
      <c r="E30" s="2" t="s">
        <v>40</v>
      </c>
      <c r="F30" s="2" t="s">
        <v>41</v>
      </c>
      <c r="G30" s="3">
        <v>44601</v>
      </c>
      <c r="H30" s="4">
        <v>0.44444444444444398</v>
      </c>
    </row>
    <row r="32" spans="1:8" x14ac:dyDescent="0.45">
      <c r="A32" s="25" t="s">
        <v>210</v>
      </c>
    </row>
    <row r="33" spans="1:8" x14ac:dyDescent="0.45">
      <c r="A33" t="b">
        <f>AND(D3="남",OR(RIGHT(E3,2)="내과",RIGHT(E3,2)="외과"))</f>
        <v>0</v>
      </c>
    </row>
    <row r="35" spans="1:8" x14ac:dyDescent="0.45">
      <c r="A35" s="23" t="s">
        <v>0</v>
      </c>
      <c r="B35" s="23" t="s">
        <v>1</v>
      </c>
      <c r="C35" s="23" t="s">
        <v>2</v>
      </c>
      <c r="D35" s="23" t="s">
        <v>3</v>
      </c>
      <c r="E35" s="23" t="s">
        <v>4</v>
      </c>
      <c r="F35" s="23" t="s">
        <v>5</v>
      </c>
      <c r="G35" s="23" t="s">
        <v>6</v>
      </c>
      <c r="H35" s="23" t="s">
        <v>7</v>
      </c>
    </row>
    <row r="36" spans="1:8" x14ac:dyDescent="0.45">
      <c r="A36" s="2" t="s">
        <v>22</v>
      </c>
      <c r="B36" s="2" t="s">
        <v>23</v>
      </c>
      <c r="C36" s="3">
        <v>27520</v>
      </c>
      <c r="D36" s="2" t="s">
        <v>15</v>
      </c>
      <c r="E36" s="2" t="s">
        <v>24</v>
      </c>
      <c r="F36" s="2" t="s">
        <v>25</v>
      </c>
      <c r="G36" s="3">
        <v>44614</v>
      </c>
      <c r="H36" s="4">
        <v>0.57638888888888895</v>
      </c>
    </row>
    <row r="37" spans="1:8" x14ac:dyDescent="0.45">
      <c r="A37" s="2" t="s">
        <v>28</v>
      </c>
      <c r="B37" s="2" t="s">
        <v>29</v>
      </c>
      <c r="C37" s="3">
        <v>27522</v>
      </c>
      <c r="D37" s="2" t="s">
        <v>15</v>
      </c>
      <c r="E37" s="2" t="s">
        <v>30</v>
      </c>
      <c r="F37" s="2" t="s">
        <v>31</v>
      </c>
      <c r="G37" s="3">
        <v>44663</v>
      </c>
      <c r="H37" s="4">
        <v>0.72916666666666696</v>
      </c>
    </row>
    <row r="38" spans="1:8" x14ac:dyDescent="0.45">
      <c r="A38" s="2" t="s">
        <v>32</v>
      </c>
      <c r="B38" s="2" t="s">
        <v>33</v>
      </c>
      <c r="C38" s="3">
        <v>21282</v>
      </c>
      <c r="D38" s="2" t="s">
        <v>15</v>
      </c>
      <c r="E38" s="2" t="s">
        <v>20</v>
      </c>
      <c r="F38" s="2" t="s">
        <v>21</v>
      </c>
      <c r="G38" s="3">
        <v>44634</v>
      </c>
      <c r="H38" s="4">
        <v>0.47916666666666702</v>
      </c>
    </row>
    <row r="39" spans="1:8" x14ac:dyDescent="0.45">
      <c r="A39" s="2" t="s">
        <v>36</v>
      </c>
      <c r="B39" s="2" t="s">
        <v>37</v>
      </c>
      <c r="C39" s="3">
        <v>36833</v>
      </c>
      <c r="D39" s="2" t="s">
        <v>15</v>
      </c>
      <c r="E39" s="2" t="s">
        <v>20</v>
      </c>
      <c r="F39" s="2" t="s">
        <v>21</v>
      </c>
      <c r="G39" s="3">
        <v>44552</v>
      </c>
      <c r="H39" s="4">
        <v>0.63888888888888895</v>
      </c>
    </row>
    <row r="40" spans="1:8" x14ac:dyDescent="0.45">
      <c r="A40" s="2" t="s">
        <v>38</v>
      </c>
      <c r="B40" s="2" t="s">
        <v>39</v>
      </c>
      <c r="C40" s="3">
        <v>34833</v>
      </c>
      <c r="D40" s="2" t="s">
        <v>15</v>
      </c>
      <c r="E40" s="2" t="s">
        <v>40</v>
      </c>
      <c r="F40" s="2" t="s">
        <v>41</v>
      </c>
      <c r="G40" s="3">
        <v>44576</v>
      </c>
      <c r="H40" s="4">
        <v>0.47222222222222199</v>
      </c>
    </row>
    <row r="41" spans="1:8" x14ac:dyDescent="0.45">
      <c r="A41" s="2" t="s">
        <v>56</v>
      </c>
      <c r="B41" s="2" t="s">
        <v>57</v>
      </c>
      <c r="C41" s="3">
        <v>26819</v>
      </c>
      <c r="D41" s="2" t="s">
        <v>15</v>
      </c>
      <c r="E41" s="2" t="s">
        <v>20</v>
      </c>
      <c r="F41" s="2" t="s">
        <v>21</v>
      </c>
      <c r="G41" s="3">
        <v>44595</v>
      </c>
      <c r="H41" s="4">
        <v>0.41666666666666702</v>
      </c>
    </row>
    <row r="42" spans="1:8" x14ac:dyDescent="0.45">
      <c r="A42" s="2" t="s">
        <v>62</v>
      </c>
      <c r="B42" s="2" t="s">
        <v>63</v>
      </c>
      <c r="C42" s="3">
        <v>28589</v>
      </c>
      <c r="D42" s="2" t="s">
        <v>15</v>
      </c>
      <c r="E42" s="2" t="s">
        <v>11</v>
      </c>
      <c r="F42" s="2" t="s">
        <v>12</v>
      </c>
      <c r="G42" s="3">
        <v>44544</v>
      </c>
      <c r="H42" s="4">
        <v>0.6875</v>
      </c>
    </row>
    <row r="43" spans="1:8" x14ac:dyDescent="0.45">
      <c r="A43" s="2" t="s">
        <v>68</v>
      </c>
      <c r="B43" s="2" t="s">
        <v>69</v>
      </c>
      <c r="C43" s="3">
        <v>19036</v>
      </c>
      <c r="D43" s="2" t="s">
        <v>15</v>
      </c>
      <c r="E43" s="2" t="s">
        <v>24</v>
      </c>
      <c r="F43" s="2" t="s">
        <v>25</v>
      </c>
      <c r="G43" s="3">
        <v>44611</v>
      </c>
      <c r="H43" s="4">
        <v>0.58333333333333304</v>
      </c>
    </row>
    <row r="44" spans="1:8" x14ac:dyDescent="0.45">
      <c r="A44" s="2" t="s">
        <v>70</v>
      </c>
      <c r="B44" s="2" t="s">
        <v>71</v>
      </c>
      <c r="C44" s="3">
        <v>36388</v>
      </c>
      <c r="D44" s="2" t="s">
        <v>15</v>
      </c>
      <c r="E44" s="2" t="s">
        <v>30</v>
      </c>
      <c r="F44" s="2" t="s">
        <v>31</v>
      </c>
      <c r="G44" s="3">
        <v>44626</v>
      </c>
      <c r="H44" s="4">
        <v>0.57638888888888895</v>
      </c>
    </row>
    <row r="45" spans="1:8" x14ac:dyDescent="0.45">
      <c r="A45" s="2" t="s">
        <v>72</v>
      </c>
      <c r="B45" s="2" t="s">
        <v>73</v>
      </c>
      <c r="C45" s="3">
        <v>38679</v>
      </c>
      <c r="D45" s="2" t="s">
        <v>15</v>
      </c>
      <c r="E45" s="2" t="s">
        <v>40</v>
      </c>
      <c r="F45" s="2" t="s">
        <v>41</v>
      </c>
      <c r="G45" s="3">
        <v>44640</v>
      </c>
      <c r="H45" s="4">
        <v>0.59722222222222199</v>
      </c>
    </row>
    <row r="46" spans="1:8" x14ac:dyDescent="0.45">
      <c r="A46" s="2" t="s">
        <v>76</v>
      </c>
      <c r="B46" s="2" t="s">
        <v>77</v>
      </c>
      <c r="C46" s="3">
        <v>15912</v>
      </c>
      <c r="D46" s="2" t="s">
        <v>15</v>
      </c>
      <c r="E46" s="2" t="s">
        <v>20</v>
      </c>
      <c r="F46" s="2" t="s">
        <v>21</v>
      </c>
      <c r="G46" s="3">
        <v>44632</v>
      </c>
      <c r="H46" s="4">
        <v>0.625</v>
      </c>
    </row>
    <row r="47" spans="1:8" x14ac:dyDescent="0.45">
      <c r="A47" s="2" t="s">
        <v>80</v>
      </c>
      <c r="B47" s="2" t="s">
        <v>81</v>
      </c>
      <c r="C47" s="3">
        <v>28352</v>
      </c>
      <c r="D47" s="2" t="s">
        <v>15</v>
      </c>
      <c r="E47" s="2" t="s">
        <v>40</v>
      </c>
      <c r="F47" s="2" t="s">
        <v>41</v>
      </c>
      <c r="G47" s="3">
        <v>44601</v>
      </c>
      <c r="H47" s="4">
        <v>0.44444444444444398</v>
      </c>
    </row>
  </sheetData>
  <phoneticPr fontId="1" type="noConversion"/>
  <conditionalFormatting sqref="A3:H30">
    <cfRule type="expression" dxfId="0" priority="1">
      <formula>OR(YEAR($C3)&lt;=1950,YEAR($C3)&gt;=2000)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&amp;L&amp;D&amp;R&amp;Ppage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3"/>
  <dimension ref="A1:N34"/>
  <sheetViews>
    <sheetView workbookViewId="0">
      <selection activeCell="G28" sqref="G28"/>
    </sheetView>
  </sheetViews>
  <sheetFormatPr defaultRowHeight="17" x14ac:dyDescent="0.45"/>
  <cols>
    <col min="1" max="1" width="11" bestFit="1" customWidth="1"/>
    <col min="2" max="2" width="13.75" bestFit="1" customWidth="1"/>
    <col min="3" max="3" width="18.33203125" bestFit="1" customWidth="1"/>
    <col min="4" max="4" width="5.25" bestFit="1" customWidth="1"/>
    <col min="5" max="5" width="11.08203125" bestFit="1" customWidth="1"/>
    <col min="6" max="6" width="8.58203125" bestFit="1" customWidth="1"/>
    <col min="7" max="7" width="22.33203125" bestFit="1" customWidth="1"/>
    <col min="8" max="8" width="2.58203125" customWidth="1"/>
    <col min="9" max="9" width="12.75" customWidth="1"/>
    <col min="10" max="10" width="13.75" bestFit="1" customWidth="1"/>
    <col min="11" max="11" width="17.83203125" bestFit="1" customWidth="1"/>
    <col min="12" max="12" width="8.33203125" bestFit="1" customWidth="1"/>
    <col min="13" max="13" width="7.58203125" bestFit="1" customWidth="1"/>
    <col min="14" max="14" width="6.25" customWidth="1"/>
  </cols>
  <sheetData>
    <row r="1" spans="1:13" x14ac:dyDescent="0.45">
      <c r="A1" t="s">
        <v>82</v>
      </c>
      <c r="I1" t="s">
        <v>93</v>
      </c>
    </row>
    <row r="2" spans="1:13" x14ac:dyDescent="0.45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5" t="s">
        <v>99</v>
      </c>
      <c r="G2" s="5" t="s">
        <v>100</v>
      </c>
      <c r="I2" s="1" t="s">
        <v>94</v>
      </c>
      <c r="J2" s="1" t="s">
        <v>95</v>
      </c>
      <c r="K2" s="1" t="s">
        <v>96</v>
      </c>
      <c r="L2" s="1" t="s">
        <v>101</v>
      </c>
      <c r="M2" s="5" t="s">
        <v>102</v>
      </c>
    </row>
    <row r="3" spans="1:13" x14ac:dyDescent="0.45">
      <c r="A3" s="6" t="s">
        <v>103</v>
      </c>
      <c r="B3" s="6" t="s">
        <v>104</v>
      </c>
      <c r="C3" s="6" t="s">
        <v>105</v>
      </c>
      <c r="D3" s="1">
        <v>1</v>
      </c>
      <c r="E3" s="7">
        <v>44684</v>
      </c>
      <c r="F3" s="8">
        <f>IFERROR(VLOOKUP(TRIM(C3),$K$2:$L$19,2,0)*D3,"미수거")</f>
        <v>2000</v>
      </c>
      <c r="G3" s="6" t="str" cm="1">
        <f t="array" ref="G3">fn스티커(B3,C3,D3)</f>
        <v>유아용 목마-1개</v>
      </c>
      <c r="I3" s="6" t="s">
        <v>106</v>
      </c>
      <c r="J3" s="6" t="s">
        <v>107</v>
      </c>
      <c r="K3" s="6" t="s">
        <v>108</v>
      </c>
      <c r="L3" s="8">
        <v>6000</v>
      </c>
      <c r="M3" s="1" t="str">
        <f>IF(AVERAGE($L$3:$L$19)&lt;=L3,"★Top"&amp;_xlfn.RANK.EQ(L3,$L$3:$L$19,0),"")</f>
        <v>★Top6</v>
      </c>
    </row>
    <row r="4" spans="1:13" x14ac:dyDescent="0.45">
      <c r="A4" s="6" t="s">
        <v>109</v>
      </c>
      <c r="B4" s="6" t="s">
        <v>110</v>
      </c>
      <c r="C4" s="6" t="s">
        <v>111</v>
      </c>
      <c r="D4" s="1">
        <v>2</v>
      </c>
      <c r="E4" s="7">
        <v>44683</v>
      </c>
      <c r="F4" s="8">
        <f t="shared" ref="F4:F31" si="0">IFERROR(VLOOKUP(TRIM(C4),$K$2:$L$19,2,0)*D4,"미수거")</f>
        <v>8000</v>
      </c>
      <c r="G4" s="6" t="str" cm="1">
        <f t="array" ref="G4">fn스티커(B4,C4,D4)</f>
        <v>편수 책상-2개</v>
      </c>
      <c r="I4" s="6" t="s">
        <v>106</v>
      </c>
      <c r="J4" s="6" t="s">
        <v>107</v>
      </c>
      <c r="K4" s="6" t="s">
        <v>112</v>
      </c>
      <c r="L4" s="8">
        <v>4000</v>
      </c>
      <c r="M4" s="23" t="str">
        <f t="shared" ref="M4:M19" si="1">IF(AVERAGE($L$3:$L$19)&lt;=L4,"★Top"&amp;_xlfn.RANK.EQ(L4,$L$3:$L$19,0),"")</f>
        <v/>
      </c>
    </row>
    <row r="5" spans="1:13" x14ac:dyDescent="0.45">
      <c r="A5" s="6" t="s">
        <v>109</v>
      </c>
      <c r="B5" s="6" t="s">
        <v>113</v>
      </c>
      <c r="C5" s="6" t="s">
        <v>114</v>
      </c>
      <c r="D5" s="1">
        <v>1</v>
      </c>
      <c r="E5" s="7">
        <v>44691</v>
      </c>
      <c r="F5" s="8">
        <f t="shared" si="0"/>
        <v>2000</v>
      </c>
      <c r="G5" s="6" t="str" cm="1">
        <f t="array" ref="G5">fn스티커(B5,C5,D5)</f>
        <v>2단이하 책장-1개</v>
      </c>
      <c r="I5" s="6" t="s">
        <v>106</v>
      </c>
      <c r="J5" s="6" t="s">
        <v>115</v>
      </c>
      <c r="K5" s="6" t="s">
        <v>115</v>
      </c>
      <c r="L5" s="8">
        <v>4000</v>
      </c>
      <c r="M5" s="23" t="str">
        <f t="shared" si="1"/>
        <v/>
      </c>
    </row>
    <row r="6" spans="1:13" x14ac:dyDescent="0.45">
      <c r="A6" s="6" t="s">
        <v>109</v>
      </c>
      <c r="B6" s="6" t="s">
        <v>113</v>
      </c>
      <c r="C6" s="6" t="s">
        <v>116</v>
      </c>
      <c r="D6" s="1">
        <v>1</v>
      </c>
      <c r="E6" s="7">
        <v>44697</v>
      </c>
      <c r="F6" s="8">
        <f t="shared" si="0"/>
        <v>3000</v>
      </c>
      <c r="G6" s="6" t="str" cm="1">
        <f t="array" ref="G6">fn스티커(B6,C6,D6)</f>
        <v>3단이상 책장-1개</v>
      </c>
      <c r="I6" s="6" t="s">
        <v>106</v>
      </c>
      <c r="J6" s="6" t="s">
        <v>117</v>
      </c>
      <c r="K6" s="6" t="s">
        <v>117</v>
      </c>
      <c r="L6" s="8">
        <v>18000</v>
      </c>
      <c r="M6" s="23" t="str">
        <f t="shared" si="1"/>
        <v>★Top1</v>
      </c>
    </row>
    <row r="7" spans="1:13" x14ac:dyDescent="0.45">
      <c r="A7" s="6" t="s">
        <v>109</v>
      </c>
      <c r="B7" s="6" t="s">
        <v>118</v>
      </c>
      <c r="C7" s="6" t="s">
        <v>119</v>
      </c>
      <c r="D7" s="1">
        <v>1</v>
      </c>
      <c r="E7" s="7">
        <v>44693</v>
      </c>
      <c r="F7" s="8">
        <f t="shared" si="0"/>
        <v>13000</v>
      </c>
      <c r="G7" s="6" t="str" cm="1">
        <f t="array" ref="G7">fn스티커(B7,C7,D7)</f>
        <v>1인용 침대 -1개</v>
      </c>
      <c r="I7" s="6" t="s">
        <v>103</v>
      </c>
      <c r="J7" s="6" t="s">
        <v>120</v>
      </c>
      <c r="K7" s="6" t="s">
        <v>121</v>
      </c>
      <c r="L7" s="8">
        <v>2000</v>
      </c>
      <c r="M7" s="23" t="str">
        <f t="shared" si="1"/>
        <v/>
      </c>
    </row>
    <row r="8" spans="1:13" x14ac:dyDescent="0.45">
      <c r="A8" s="6" t="s">
        <v>109</v>
      </c>
      <c r="B8" s="6" t="s">
        <v>118</v>
      </c>
      <c r="C8" s="6" t="s">
        <v>122</v>
      </c>
      <c r="D8" s="1">
        <v>4</v>
      </c>
      <c r="E8" s="7">
        <v>44708</v>
      </c>
      <c r="F8" s="8">
        <f t="shared" si="0"/>
        <v>68000</v>
      </c>
      <c r="G8" s="6" t="str" cm="1">
        <f t="array" ref="G8">fn스티커(B8,C8,D8)</f>
        <v>2인용 침대-4개</v>
      </c>
      <c r="I8" s="6" t="s">
        <v>103</v>
      </c>
      <c r="J8" s="6" t="s">
        <v>120</v>
      </c>
      <c r="K8" s="6" t="s">
        <v>123</v>
      </c>
      <c r="L8" s="8">
        <v>3000</v>
      </c>
      <c r="M8" s="23" t="str">
        <f t="shared" si="1"/>
        <v/>
      </c>
    </row>
    <row r="9" spans="1:13" x14ac:dyDescent="0.45">
      <c r="A9" s="6" t="s">
        <v>109</v>
      </c>
      <c r="B9" s="6" t="s">
        <v>109</v>
      </c>
      <c r="C9" s="6" t="s">
        <v>124</v>
      </c>
      <c r="D9" s="1">
        <v>1</v>
      </c>
      <c r="E9" s="7">
        <v>44690</v>
      </c>
      <c r="F9" s="8">
        <f t="shared" si="0"/>
        <v>4000</v>
      </c>
      <c r="G9" s="6" t="str" cm="1">
        <f t="array" ref="G9">fn스티커(B9,C9,D9)</f>
        <v xml:space="preserve"> 편수 책상-1개</v>
      </c>
      <c r="I9" s="6" t="s">
        <v>103</v>
      </c>
      <c r="J9" s="6" t="s">
        <v>125</v>
      </c>
      <c r="K9" s="6" t="s">
        <v>126</v>
      </c>
      <c r="L9" s="8">
        <v>1000</v>
      </c>
      <c r="M9" s="23" t="str">
        <f t="shared" si="1"/>
        <v/>
      </c>
    </row>
    <row r="10" spans="1:13" x14ac:dyDescent="0.45">
      <c r="A10" s="6" t="s">
        <v>103</v>
      </c>
      <c r="B10" s="6" t="s">
        <v>120</v>
      </c>
      <c r="C10" s="6" t="s">
        <v>123</v>
      </c>
      <c r="D10" s="1">
        <v>4</v>
      </c>
      <c r="E10" s="7">
        <v>44699</v>
      </c>
      <c r="F10" s="8">
        <f t="shared" si="0"/>
        <v>12000</v>
      </c>
      <c r="G10" s="6" t="str" cm="1">
        <f t="array" ref="G10">fn스티커(B10,C10,D10)</f>
        <v>2인용 유모차-4개</v>
      </c>
      <c r="I10" s="6" t="s">
        <v>103</v>
      </c>
      <c r="J10" s="6" t="s">
        <v>104</v>
      </c>
      <c r="K10" s="6" t="s">
        <v>104</v>
      </c>
      <c r="L10" s="8">
        <v>2000</v>
      </c>
      <c r="M10" s="23" t="str">
        <f t="shared" si="1"/>
        <v/>
      </c>
    </row>
    <row r="11" spans="1:13" x14ac:dyDescent="0.45">
      <c r="A11" s="6" t="s">
        <v>103</v>
      </c>
      <c r="B11" s="6" t="s">
        <v>125</v>
      </c>
      <c r="C11" s="6" t="s">
        <v>127</v>
      </c>
      <c r="D11" s="1">
        <v>1</v>
      </c>
      <c r="E11" s="7">
        <v>44690</v>
      </c>
      <c r="F11" s="8">
        <f t="shared" si="0"/>
        <v>1000</v>
      </c>
      <c r="G11" s="6" t="str" cm="1">
        <f t="array" ref="G11">fn스티커(B11,C11,D11)</f>
        <v xml:space="preserve">  인형, 장난감 개당-1개</v>
      </c>
      <c r="I11" s="6" t="s">
        <v>103</v>
      </c>
      <c r="J11" s="6" t="s">
        <v>128</v>
      </c>
      <c r="K11" s="6" t="s">
        <v>128</v>
      </c>
      <c r="L11" s="8">
        <v>2000</v>
      </c>
      <c r="M11" s="23" t="str">
        <f t="shared" si="1"/>
        <v/>
      </c>
    </row>
    <row r="12" spans="1:13" x14ac:dyDescent="0.45">
      <c r="A12" s="6" t="s">
        <v>106</v>
      </c>
      <c r="B12" s="6" t="s">
        <v>115</v>
      </c>
      <c r="C12" s="6" t="s">
        <v>115</v>
      </c>
      <c r="D12" s="1">
        <v>3</v>
      </c>
      <c r="E12" s="7">
        <v>44693</v>
      </c>
      <c r="F12" s="8">
        <f t="shared" si="0"/>
        <v>12000</v>
      </c>
      <c r="G12" s="6" t="str" cm="1">
        <f t="array" ref="G12">fn스티커(B12,C12,D12)</f>
        <v>헬스자전거-3개</v>
      </c>
      <c r="I12" s="6" t="s">
        <v>109</v>
      </c>
      <c r="J12" s="6" t="s">
        <v>110</v>
      </c>
      <c r="K12" s="6" t="s">
        <v>129</v>
      </c>
      <c r="L12" s="8">
        <v>7000</v>
      </c>
      <c r="M12" s="23" t="str">
        <f t="shared" si="1"/>
        <v>★Top5</v>
      </c>
    </row>
    <row r="13" spans="1:13" x14ac:dyDescent="0.45">
      <c r="A13" s="6" t="s">
        <v>109</v>
      </c>
      <c r="B13" s="6" t="s">
        <v>118</v>
      </c>
      <c r="C13" s="6" t="s">
        <v>130</v>
      </c>
      <c r="D13" s="1">
        <v>4</v>
      </c>
      <c r="E13" s="7">
        <v>44706</v>
      </c>
      <c r="F13" s="8">
        <f t="shared" si="0"/>
        <v>20000</v>
      </c>
      <c r="G13" s="6" t="str" cm="1">
        <f t="array" ref="G13">fn스티커(B13,C13,D13)</f>
        <v>1인용 매트리스만 -4개</v>
      </c>
      <c r="I13" s="6" t="s">
        <v>109</v>
      </c>
      <c r="J13" s="6" t="s">
        <v>110</v>
      </c>
      <c r="K13" s="6" t="s">
        <v>111</v>
      </c>
      <c r="L13" s="8">
        <v>4000</v>
      </c>
      <c r="M13" s="23" t="str">
        <f t="shared" si="1"/>
        <v/>
      </c>
    </row>
    <row r="14" spans="1:13" x14ac:dyDescent="0.45">
      <c r="A14" s="6" t="s">
        <v>103</v>
      </c>
      <c r="B14" s="6" t="s">
        <v>128</v>
      </c>
      <c r="C14" s="6" t="s">
        <v>128</v>
      </c>
      <c r="D14" s="1">
        <v>4</v>
      </c>
      <c r="E14" s="7">
        <v>44694</v>
      </c>
      <c r="F14" s="8">
        <f t="shared" si="0"/>
        <v>8000</v>
      </c>
      <c r="G14" s="6" t="str" cm="1">
        <f t="array" ref="G14">fn스티커(B14,C14,D14)</f>
        <v>유아용 자동차-4개</v>
      </c>
      <c r="I14" s="6" t="s">
        <v>109</v>
      </c>
      <c r="J14" s="6" t="s">
        <v>113</v>
      </c>
      <c r="K14" s="6" t="s">
        <v>114</v>
      </c>
      <c r="L14" s="8">
        <v>2000</v>
      </c>
      <c r="M14" s="23" t="str">
        <f t="shared" si="1"/>
        <v/>
      </c>
    </row>
    <row r="15" spans="1:13" x14ac:dyDescent="0.45">
      <c r="A15" s="6" t="s">
        <v>109</v>
      </c>
      <c r="B15" s="6" t="s">
        <v>113</v>
      </c>
      <c r="C15" s="6" t="s">
        <v>131</v>
      </c>
      <c r="D15" s="1">
        <v>5</v>
      </c>
      <c r="E15" s="7">
        <v>44704</v>
      </c>
      <c r="F15" s="8">
        <f t="shared" si="0"/>
        <v>15000</v>
      </c>
      <c r="G15" s="6" t="str" cm="1">
        <f t="array" ref="G15">fn스티커(B15,C15,D15)</f>
        <v xml:space="preserve"> 3단이상 책장-5개</v>
      </c>
      <c r="I15" s="6" t="s">
        <v>109</v>
      </c>
      <c r="J15" s="6" t="s">
        <v>113</v>
      </c>
      <c r="K15" s="6" t="s">
        <v>116</v>
      </c>
      <c r="L15" s="8">
        <v>3000</v>
      </c>
      <c r="M15" s="23" t="str">
        <f t="shared" si="1"/>
        <v/>
      </c>
    </row>
    <row r="16" spans="1:13" x14ac:dyDescent="0.45">
      <c r="A16" s="6" t="s">
        <v>109</v>
      </c>
      <c r="B16" s="6" t="s">
        <v>118</v>
      </c>
      <c r="C16" s="6" t="s">
        <v>132</v>
      </c>
      <c r="D16" s="1">
        <v>1</v>
      </c>
      <c r="E16" s="7">
        <v>44700</v>
      </c>
      <c r="F16" s="8">
        <f t="shared" si="0"/>
        <v>13000</v>
      </c>
      <c r="G16" s="6" t="str" cm="1">
        <f t="array" ref="G16">fn스티커(B16,C16,D16)</f>
        <v>1인용 침대-1개</v>
      </c>
      <c r="I16" s="6" t="s">
        <v>109</v>
      </c>
      <c r="J16" s="6" t="s">
        <v>118</v>
      </c>
      <c r="K16" s="6" t="s">
        <v>132</v>
      </c>
      <c r="L16" s="8">
        <v>13000</v>
      </c>
      <c r="M16" s="23" t="str">
        <f t="shared" si="1"/>
        <v>★Top3</v>
      </c>
    </row>
    <row r="17" spans="1:14" x14ac:dyDescent="0.45">
      <c r="A17" s="6" t="s">
        <v>109</v>
      </c>
      <c r="B17" s="6" t="s">
        <v>109</v>
      </c>
      <c r="C17" s="6" t="s">
        <v>111</v>
      </c>
      <c r="D17" s="1">
        <v>1</v>
      </c>
      <c r="E17" s="7">
        <v>44687</v>
      </c>
      <c r="F17" s="8">
        <f t="shared" si="0"/>
        <v>4000</v>
      </c>
      <c r="G17" s="6" t="str" cm="1">
        <f t="array" ref="G17">fn스티커(B17,C17,D17)</f>
        <v>편수 책상-1개</v>
      </c>
      <c r="I17" s="6" t="s">
        <v>109</v>
      </c>
      <c r="J17" s="6" t="s">
        <v>118</v>
      </c>
      <c r="K17" s="6" t="s">
        <v>122</v>
      </c>
      <c r="L17" s="8">
        <v>17000</v>
      </c>
      <c r="M17" s="23" t="str">
        <f t="shared" si="1"/>
        <v>★Top2</v>
      </c>
    </row>
    <row r="18" spans="1:14" x14ac:dyDescent="0.45">
      <c r="A18" s="6" t="s">
        <v>103</v>
      </c>
      <c r="B18" s="6" t="s">
        <v>128</v>
      </c>
      <c r="C18" s="6" t="s">
        <v>128</v>
      </c>
      <c r="D18" s="1">
        <v>1</v>
      </c>
      <c r="E18" s="7">
        <v>44708</v>
      </c>
      <c r="F18" s="8">
        <f t="shared" si="0"/>
        <v>2000</v>
      </c>
      <c r="G18" s="6" t="str" cm="1">
        <f t="array" ref="G18">fn스티커(B18,C18,D18)</f>
        <v>유아용 자동차-1개</v>
      </c>
      <c r="I18" s="6" t="s">
        <v>109</v>
      </c>
      <c r="J18" s="6" t="s">
        <v>118</v>
      </c>
      <c r="K18" s="6" t="s">
        <v>133</v>
      </c>
      <c r="L18" s="8">
        <v>5000</v>
      </c>
      <c r="M18" s="23" t="str">
        <f t="shared" si="1"/>
        <v/>
      </c>
    </row>
    <row r="19" spans="1:14" x14ac:dyDescent="0.45">
      <c r="A19" s="6" t="s">
        <v>109</v>
      </c>
      <c r="B19" s="6" t="s">
        <v>110</v>
      </c>
      <c r="C19" s="6" t="s">
        <v>134</v>
      </c>
      <c r="D19" s="1">
        <v>5</v>
      </c>
      <c r="E19" s="7">
        <v>44700</v>
      </c>
      <c r="F19" s="8" t="str">
        <f t="shared" si="0"/>
        <v>미수거</v>
      </c>
      <c r="G19" s="6" t="str" cm="1">
        <f t="array" ref="G19">fn스티커(B19,C19,D19)</f>
        <v>양수-5개</v>
      </c>
      <c r="I19" s="6" t="s">
        <v>109</v>
      </c>
      <c r="J19" s="6" t="s">
        <v>118</v>
      </c>
      <c r="K19" s="6" t="s">
        <v>135</v>
      </c>
      <c r="L19" s="8">
        <v>8000</v>
      </c>
      <c r="M19" s="23" t="str">
        <f t="shared" si="1"/>
        <v>★Top4</v>
      </c>
    </row>
    <row r="20" spans="1:14" x14ac:dyDescent="0.45">
      <c r="A20" s="6" t="s">
        <v>109</v>
      </c>
      <c r="B20" s="6" t="s">
        <v>118</v>
      </c>
      <c r="C20" s="6" t="s">
        <v>122</v>
      </c>
      <c r="D20" s="1">
        <v>1</v>
      </c>
      <c r="E20" s="7">
        <v>44697</v>
      </c>
      <c r="F20" s="8">
        <f t="shared" si="0"/>
        <v>17000</v>
      </c>
      <c r="G20" s="6" t="str" cm="1">
        <f t="array" ref="G20">fn스티커(B20,C20,D20)</f>
        <v>2인용 침대-1개</v>
      </c>
    </row>
    <row r="21" spans="1:14" x14ac:dyDescent="0.45">
      <c r="A21" s="6" t="s">
        <v>109</v>
      </c>
      <c r="B21" s="6" t="s">
        <v>118</v>
      </c>
      <c r="C21" s="6" t="s">
        <v>133</v>
      </c>
      <c r="D21" s="1">
        <v>5</v>
      </c>
      <c r="E21" s="7">
        <v>44706</v>
      </c>
      <c r="F21" s="8">
        <f t="shared" si="0"/>
        <v>25000</v>
      </c>
      <c r="G21" s="6" t="str" cm="1">
        <f t="array" ref="G21">fn스티커(B21,C21,D21)</f>
        <v>1인용 매트리스만-5개</v>
      </c>
      <c r="I21" t="s">
        <v>136</v>
      </c>
    </row>
    <row r="22" spans="1:14" x14ac:dyDescent="0.45">
      <c r="A22" s="6" t="s">
        <v>106</v>
      </c>
      <c r="B22" s="6" t="s">
        <v>107</v>
      </c>
      <c r="C22" s="6" t="s">
        <v>108</v>
      </c>
      <c r="D22" s="1">
        <v>4</v>
      </c>
      <c r="E22" s="7">
        <v>44704</v>
      </c>
      <c r="F22" s="8">
        <f t="shared" si="0"/>
        <v>24000</v>
      </c>
      <c r="G22" s="6" t="str" cm="1">
        <f t="array" ref="G22">fn스티커(B22,C22,D22)</f>
        <v>5kg 이상 헬스기구-4개</v>
      </c>
      <c r="I22" s="1" t="s">
        <v>94</v>
      </c>
      <c r="J22" s="5" t="s">
        <v>137</v>
      </c>
      <c r="K22" s="5" t="s">
        <v>138</v>
      </c>
      <c r="L22" s="5" t="s">
        <v>139</v>
      </c>
      <c r="M22" s="5" t="s">
        <v>140</v>
      </c>
      <c r="N22" s="5" t="s">
        <v>141</v>
      </c>
    </row>
    <row r="23" spans="1:14" x14ac:dyDescent="0.45">
      <c r="A23" s="6" t="s">
        <v>106</v>
      </c>
      <c r="B23" s="6" t="s">
        <v>117</v>
      </c>
      <c r="C23" s="6" t="s">
        <v>117</v>
      </c>
      <c r="D23" s="1">
        <v>3</v>
      </c>
      <c r="E23" s="7">
        <v>44704</v>
      </c>
      <c r="F23" s="8">
        <f t="shared" si="0"/>
        <v>54000</v>
      </c>
      <c r="G23" s="6" t="str" cm="1">
        <f t="array" ref="G23">fn스티커(B23,C23,D23)</f>
        <v>런닝머신-3개</v>
      </c>
      <c r="I23" s="6" t="s">
        <v>106</v>
      </c>
      <c r="J23" s="6">
        <f t="array" ref="J23">SUM(($A$3:$A$31=$I23)*(CHOOSE(WEEKDAY($E$3:$E$31,2),"월","화","수","목","금","토","일")=J$22)*1)</f>
        <v>2</v>
      </c>
      <c r="K23" s="6">
        <f t="array" ref="K23">SUM(($A$3:$A$31=$I23)*(CHOOSE(WEEKDAY($E$3:$E$31,2),"월","화","수","목","금","토","일")=K$22)*1)</f>
        <v>0</v>
      </c>
      <c r="L23" s="6">
        <f t="array" ref="L23">SUM(($A$3:$A$31=$I23)*(CHOOSE(WEEKDAY($E$3:$E$31,2),"월","화","수","목","금","토","일")=L$22)*1)</f>
        <v>0</v>
      </c>
      <c r="M23" s="6">
        <f t="array" ref="M23">SUM(($A$3:$A$31=$I23)*(CHOOSE(WEEKDAY($E$3:$E$31,2),"월","화","수","목","금","토","일")=M$22)*1)</f>
        <v>1</v>
      </c>
      <c r="N23" s="6">
        <f t="array" ref="N23">SUM(($A$3:$A$31=$I23)*(CHOOSE(WEEKDAY($E$3:$E$31,2),"월","화","수","목","금","토","일")=N$22)*1)</f>
        <v>1</v>
      </c>
    </row>
    <row r="24" spans="1:14" x14ac:dyDescent="0.45">
      <c r="A24" s="6" t="s">
        <v>109</v>
      </c>
      <c r="B24" s="6" t="s">
        <v>118</v>
      </c>
      <c r="C24" s="6" t="s">
        <v>142</v>
      </c>
      <c r="D24" s="1">
        <v>4</v>
      </c>
      <c r="E24" s="7">
        <v>44705</v>
      </c>
      <c r="F24" s="8" t="str">
        <f t="shared" si="0"/>
        <v>미수거</v>
      </c>
      <c r="G24" s="6" t="str" cm="1">
        <f t="array" ref="G24">fn스티커(B24,C24,D24)</f>
        <v>1인용-4개</v>
      </c>
      <c r="I24" s="6" t="s">
        <v>103</v>
      </c>
      <c r="J24" s="6">
        <f t="array" ref="J24">SUM(($A$3:$A$31=$I24)*(CHOOSE(WEEKDAY($E$3:$E$31,2),"월","화","수","목","금","토","일")=J$22)*1)</f>
        <v>1</v>
      </c>
      <c r="K24" s="6">
        <f t="array" ref="K24">SUM(($A$3:$A$31=$I24)*(CHOOSE(WEEKDAY($E$3:$E$31,2),"월","화","수","목","금","토","일")=K$22)*1)</f>
        <v>1</v>
      </c>
      <c r="L24" s="6">
        <f t="array" ref="L24">SUM(($A$3:$A$31=$I24)*(CHOOSE(WEEKDAY($E$3:$E$31,2),"월","화","수","목","금","토","일")=L$22)*1)</f>
        <v>1</v>
      </c>
      <c r="M24" s="6">
        <f t="array" ref="M24">SUM(($A$3:$A$31=$I24)*(CHOOSE(WEEKDAY($E$3:$E$31,2),"월","화","수","목","금","토","일")=M$22)*1)</f>
        <v>1</v>
      </c>
      <c r="N24" s="6">
        <f t="array" ref="N24">SUM(($A$3:$A$31=$I24)*(CHOOSE(WEEKDAY($E$3:$E$31,2),"월","화","수","목","금","토","일")=N$22)*1)</f>
        <v>2</v>
      </c>
    </row>
    <row r="25" spans="1:14" x14ac:dyDescent="0.45">
      <c r="A25" s="6" t="s">
        <v>109</v>
      </c>
      <c r="B25" s="6" t="s">
        <v>113</v>
      </c>
      <c r="C25" s="6" t="s">
        <v>114</v>
      </c>
      <c r="D25" s="1">
        <v>1</v>
      </c>
      <c r="E25" s="7">
        <v>44686</v>
      </c>
      <c r="F25" s="8">
        <f t="shared" si="0"/>
        <v>2000</v>
      </c>
      <c r="G25" s="6" t="str" cm="1">
        <f t="array" ref="G25">fn스티커(B25,C25,D25)</f>
        <v>2단이하 책장-1개</v>
      </c>
      <c r="I25" s="6" t="s">
        <v>109</v>
      </c>
      <c r="J25" s="6">
        <f t="array" ref="J25">SUM(($A$3:$A$31=$I25)*(CHOOSE(WEEKDAY($E$3:$E$31,2),"월","화","수","목","금","토","일")=J$22)*1)</f>
        <v>7</v>
      </c>
      <c r="K25" s="6">
        <f t="array" ref="K25">SUM(($A$3:$A$31=$I25)*(CHOOSE(WEEKDAY($E$3:$E$31,2),"월","화","수","목","금","토","일")=K$22)*1)</f>
        <v>4</v>
      </c>
      <c r="L25" s="6">
        <f t="array" ref="L25">SUM(($A$3:$A$31=$I25)*(CHOOSE(WEEKDAY($E$3:$E$31,2),"월","화","수","목","금","토","일")=L$22)*1)</f>
        <v>2</v>
      </c>
      <c r="M25" s="6">
        <f t="array" ref="M25">SUM(($A$3:$A$31=$I25)*(CHOOSE(WEEKDAY($E$3:$E$31,2),"월","화","수","목","금","토","일")=M$22)*1)</f>
        <v>4</v>
      </c>
      <c r="N25" s="6">
        <f t="array" ref="N25">SUM(($A$3:$A$31=$I25)*(CHOOSE(WEEKDAY($E$3:$E$31,2),"월","화","수","목","금","토","일")=N$22)*1)</f>
        <v>2</v>
      </c>
    </row>
    <row r="26" spans="1:14" x14ac:dyDescent="0.45">
      <c r="A26" s="6" t="s">
        <v>103</v>
      </c>
      <c r="B26" s="6" t="s">
        <v>120</v>
      </c>
      <c r="C26" s="6" t="s">
        <v>121</v>
      </c>
      <c r="D26" s="1">
        <v>5</v>
      </c>
      <c r="E26" s="7">
        <v>44693</v>
      </c>
      <c r="F26" s="8">
        <f t="shared" si="0"/>
        <v>10000</v>
      </c>
      <c r="G26" s="6" t="str" cm="1">
        <f t="array" ref="G26">fn스티커(B26,C26,D26)</f>
        <v>1인용 유모차-5개</v>
      </c>
    </row>
    <row r="27" spans="1:14" x14ac:dyDescent="0.45">
      <c r="A27" s="6" t="s">
        <v>109</v>
      </c>
      <c r="B27" s="6" t="s">
        <v>110</v>
      </c>
      <c r="C27" s="6" t="s">
        <v>129</v>
      </c>
      <c r="D27" s="1">
        <v>5</v>
      </c>
      <c r="E27" s="7">
        <v>44683</v>
      </c>
      <c r="F27" s="8">
        <f t="shared" si="0"/>
        <v>35000</v>
      </c>
      <c r="G27" s="6" t="str" cm="1">
        <f t="array" ref="G27">fn스티커(B27,C27,D27)</f>
        <v>양수 책상-5개</v>
      </c>
      <c r="I27" t="s">
        <v>143</v>
      </c>
    </row>
    <row r="28" spans="1:14" x14ac:dyDescent="0.45">
      <c r="A28" s="6" t="s">
        <v>109</v>
      </c>
      <c r="B28" s="6" t="s">
        <v>109</v>
      </c>
      <c r="C28" s="6" t="s">
        <v>111</v>
      </c>
      <c r="D28" s="1">
        <v>3</v>
      </c>
      <c r="E28" s="7">
        <v>44705</v>
      </c>
      <c r="F28" s="8">
        <f t="shared" si="0"/>
        <v>12000</v>
      </c>
      <c r="G28" s="6" t="str" cm="1">
        <f t="array" ref="G28">fn스티커(B28,C28,D28)</f>
        <v>편수 책상-3개</v>
      </c>
      <c r="I28" s="24" t="s">
        <v>101</v>
      </c>
      <c r="J28" s="24"/>
      <c r="K28" s="5" t="s">
        <v>144</v>
      </c>
    </row>
    <row r="29" spans="1:14" x14ac:dyDescent="0.45">
      <c r="A29" s="6" t="s">
        <v>109</v>
      </c>
      <c r="B29" s="6" t="s">
        <v>113</v>
      </c>
      <c r="C29" s="6" t="s">
        <v>114</v>
      </c>
      <c r="D29" s="1">
        <v>3</v>
      </c>
      <c r="E29" s="7">
        <v>44711</v>
      </c>
      <c r="F29" s="8">
        <f t="shared" si="0"/>
        <v>6000</v>
      </c>
      <c r="G29" s="6" t="str" cm="1">
        <f t="array" ref="G29">fn스티커(B29,C29,D29)</f>
        <v>2단이하 책장-3개</v>
      </c>
      <c r="I29" s="9">
        <v>0</v>
      </c>
      <c r="J29" s="10">
        <v>1000</v>
      </c>
      <c r="K29" s="11">
        <f t="array" ref="K29:K34">FREQUENCY(L3:L19,J29:J33)/COUNTA($K$3:$K$19)</f>
        <v>5.8823529411764705E-2</v>
      </c>
    </row>
    <row r="30" spans="1:14" x14ac:dyDescent="0.45">
      <c r="A30" s="6" t="s">
        <v>106</v>
      </c>
      <c r="B30" s="6" t="s">
        <v>107</v>
      </c>
      <c r="C30" s="6" t="s">
        <v>112</v>
      </c>
      <c r="D30" s="1">
        <v>4</v>
      </c>
      <c r="E30" s="7">
        <v>44694</v>
      </c>
      <c r="F30" s="8">
        <f t="shared" si="0"/>
        <v>16000</v>
      </c>
      <c r="G30" s="6" t="str" cm="1">
        <f t="array" ref="G30">fn스티커(B30,C30,D30)</f>
        <v>5kg 이하 헬스기구-4개</v>
      </c>
      <c r="I30" s="9">
        <v>1001</v>
      </c>
      <c r="J30" s="10">
        <v>3000</v>
      </c>
      <c r="K30" s="11">
        <v>0.35294117647058826</v>
      </c>
    </row>
    <row r="31" spans="1:14" x14ac:dyDescent="0.45">
      <c r="A31" s="6" t="s">
        <v>109</v>
      </c>
      <c r="B31" s="6" t="s">
        <v>113</v>
      </c>
      <c r="C31" s="6" t="s">
        <v>116</v>
      </c>
      <c r="D31" s="1">
        <v>3</v>
      </c>
      <c r="E31" s="7">
        <v>44712</v>
      </c>
      <c r="F31" s="8">
        <f t="shared" si="0"/>
        <v>9000</v>
      </c>
      <c r="G31" s="6" t="str" cm="1">
        <f t="array" ref="G31">fn스티커(B31,C31,D31)</f>
        <v>3단이상 책장-3개</v>
      </c>
      <c r="I31" s="9">
        <v>3001</v>
      </c>
      <c r="J31" s="10">
        <v>5000</v>
      </c>
      <c r="K31" s="11">
        <v>0.23529411764705882</v>
      </c>
    </row>
    <row r="32" spans="1:14" x14ac:dyDescent="0.45">
      <c r="I32" s="9">
        <v>5001</v>
      </c>
      <c r="J32" s="10">
        <v>10000</v>
      </c>
      <c r="K32" s="11">
        <v>0.17647058823529413</v>
      </c>
    </row>
    <row r="33" spans="9:11" x14ac:dyDescent="0.45">
      <c r="I33" s="9">
        <v>10001</v>
      </c>
      <c r="J33" s="10">
        <v>15000</v>
      </c>
      <c r="K33" s="11">
        <v>5.8823529411764705E-2</v>
      </c>
    </row>
    <row r="34" spans="9:11" x14ac:dyDescent="0.45">
      <c r="I34" s="9">
        <v>15001</v>
      </c>
      <c r="J34" s="10">
        <v>20000</v>
      </c>
      <c r="K34" s="11">
        <v>0.11764705882352941</v>
      </c>
    </row>
  </sheetData>
  <mergeCells count="1">
    <mergeCell ref="I28:J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4"/>
  <dimension ref="B2:E12"/>
  <sheetViews>
    <sheetView workbookViewId="0">
      <selection activeCell="B6" sqref="B6"/>
    </sheetView>
  </sheetViews>
  <sheetFormatPr defaultRowHeight="17" x14ac:dyDescent="0.45"/>
  <cols>
    <col min="2" max="2" width="14.08203125" bestFit="1" customWidth="1"/>
    <col min="3" max="4" width="8.08203125" bestFit="1" customWidth="1"/>
    <col min="5" max="5" width="6.83203125" bestFit="1" customWidth="1"/>
    <col min="6" max="7" width="7.83203125" bestFit="1" customWidth="1"/>
    <col min="8" max="8" width="8.9140625" bestFit="1" customWidth="1"/>
    <col min="9" max="9" width="10.58203125" bestFit="1" customWidth="1"/>
    <col min="11" max="11" width="6.83203125" bestFit="1" customWidth="1"/>
  </cols>
  <sheetData>
    <row r="2" spans="2:5" x14ac:dyDescent="0.45">
      <c r="B2" s="26" t="s">
        <v>4</v>
      </c>
      <c r="C2" t="s">
        <v>211</v>
      </c>
    </row>
    <row r="4" spans="2:5" x14ac:dyDescent="0.45">
      <c r="B4" s="26" t="s">
        <v>213</v>
      </c>
      <c r="C4" s="26" t="s">
        <v>3</v>
      </c>
    </row>
    <row r="5" spans="2:5" x14ac:dyDescent="0.45">
      <c r="B5" s="26" t="s">
        <v>220</v>
      </c>
      <c r="C5" t="s">
        <v>15</v>
      </c>
      <c r="D5" t="s">
        <v>10</v>
      </c>
      <c r="E5" t="s">
        <v>212</v>
      </c>
    </row>
    <row r="6" spans="2:5" x14ac:dyDescent="0.45">
      <c r="B6" t="s">
        <v>214</v>
      </c>
      <c r="C6" s="27">
        <v>0.16914430519488666</v>
      </c>
      <c r="D6" s="27">
        <v>5.2140575079872208E-2</v>
      </c>
      <c r="E6" s="27">
        <v>0.11118426466957453</v>
      </c>
    </row>
    <row r="7" spans="2:5" x14ac:dyDescent="0.45">
      <c r="B7" t="s">
        <v>215</v>
      </c>
      <c r="C7" s="27">
        <v>0.22794274459623901</v>
      </c>
      <c r="D7" s="27">
        <v>0.34351437699680509</v>
      </c>
      <c r="E7" s="27">
        <v>0.28519336806720563</v>
      </c>
    </row>
    <row r="8" spans="2:5" x14ac:dyDescent="0.45">
      <c r="B8" t="s">
        <v>216</v>
      </c>
      <c r="C8" s="27">
        <v>0.22417924303438586</v>
      </c>
      <c r="D8" s="27">
        <v>0.12</v>
      </c>
      <c r="E8" s="27">
        <v>0.17257205801358547</v>
      </c>
    </row>
    <row r="9" spans="2:5" x14ac:dyDescent="0.45">
      <c r="B9" t="s">
        <v>217</v>
      </c>
      <c r="C9" s="27">
        <v>0.18127532522925996</v>
      </c>
      <c r="D9" s="27">
        <v>0</v>
      </c>
      <c r="E9" s="27">
        <v>9.1477118059292373E-2</v>
      </c>
    </row>
    <row r="10" spans="2:5" x14ac:dyDescent="0.45">
      <c r="B10" t="s">
        <v>218</v>
      </c>
      <c r="C10" s="27">
        <v>0</v>
      </c>
      <c r="D10" s="27">
        <v>0.15335463258785942</v>
      </c>
      <c r="E10" s="27">
        <v>7.5967156865848331E-2</v>
      </c>
    </row>
    <row r="11" spans="2:5" x14ac:dyDescent="0.45">
      <c r="B11" t="s">
        <v>219</v>
      </c>
      <c r="C11" s="27">
        <v>0.19745838194522849</v>
      </c>
      <c r="D11" s="27">
        <v>0.33099041533546325</v>
      </c>
      <c r="E11" s="27">
        <v>0.2636060343244937</v>
      </c>
    </row>
    <row r="12" spans="2:5" x14ac:dyDescent="0.45">
      <c r="B12" t="s">
        <v>212</v>
      </c>
      <c r="C12" s="27">
        <v>1</v>
      </c>
      <c r="D12" s="27">
        <v>1</v>
      </c>
      <c r="E12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5" filterMode="1"/>
  <dimension ref="A1:F25"/>
  <sheetViews>
    <sheetView tabSelected="1" workbookViewId="0">
      <selection activeCell="M24" sqref="M24"/>
    </sheetView>
  </sheetViews>
  <sheetFormatPr defaultRowHeight="17" x14ac:dyDescent="0.45"/>
  <cols>
    <col min="4" max="4" width="9.5" customWidth="1"/>
    <col min="5" max="5" width="12.25" customWidth="1"/>
    <col min="6" max="6" width="21.33203125" customWidth="1"/>
  </cols>
  <sheetData>
    <row r="1" spans="1:6" x14ac:dyDescent="0.45">
      <c r="A1" t="s">
        <v>82</v>
      </c>
    </row>
    <row r="2" spans="1:6" x14ac:dyDescent="0.45">
      <c r="A2" s="12" t="s">
        <v>145</v>
      </c>
      <c r="B2" s="12" t="s">
        <v>146</v>
      </c>
      <c r="C2" s="13" t="s">
        <v>147</v>
      </c>
      <c r="D2" s="13" t="s">
        <v>148</v>
      </c>
      <c r="E2" s="12" t="s">
        <v>149</v>
      </c>
      <c r="F2" s="12" t="s">
        <v>150</v>
      </c>
    </row>
    <row r="3" spans="1:6" hidden="1" x14ac:dyDescent="0.45">
      <c r="A3" s="14" t="s">
        <v>151</v>
      </c>
      <c r="B3" s="14" t="s">
        <v>152</v>
      </c>
      <c r="C3" s="15">
        <v>80</v>
      </c>
      <c r="D3" s="15">
        <v>80</v>
      </c>
      <c r="E3" s="16">
        <v>39448</v>
      </c>
      <c r="F3" s="17" t="s">
        <v>177</v>
      </c>
    </row>
    <row r="4" spans="1:6" hidden="1" x14ac:dyDescent="0.45">
      <c r="A4" s="14" t="s">
        <v>151</v>
      </c>
      <c r="B4" s="14" t="s">
        <v>153</v>
      </c>
      <c r="C4" s="15">
        <v>80</v>
      </c>
      <c r="D4" s="15">
        <v>90</v>
      </c>
      <c r="E4" s="16">
        <v>40575</v>
      </c>
      <c r="F4" s="17" t="s">
        <v>178</v>
      </c>
    </row>
    <row r="5" spans="1:6" hidden="1" x14ac:dyDescent="0.45">
      <c r="A5" s="14" t="s">
        <v>154</v>
      </c>
      <c r="B5" s="14" t="s">
        <v>155</v>
      </c>
      <c r="C5" s="15">
        <v>90</v>
      </c>
      <c r="D5" s="15">
        <v>100</v>
      </c>
      <c r="E5" s="16">
        <v>43101</v>
      </c>
      <c r="F5" s="17" t="s">
        <v>179</v>
      </c>
    </row>
    <row r="6" spans="1:6" hidden="1" x14ac:dyDescent="0.45">
      <c r="A6" s="14" t="s">
        <v>156</v>
      </c>
      <c r="B6" s="14" t="s">
        <v>157</v>
      </c>
      <c r="C6" s="15">
        <v>75</v>
      </c>
      <c r="D6" s="15">
        <v>50</v>
      </c>
      <c r="E6" s="16">
        <v>40148</v>
      </c>
      <c r="F6" s="17" t="s">
        <v>180</v>
      </c>
    </row>
    <row r="7" spans="1:6" hidden="1" x14ac:dyDescent="0.45">
      <c r="A7" s="14" t="s">
        <v>158</v>
      </c>
      <c r="B7" s="14" t="s">
        <v>153</v>
      </c>
      <c r="C7" s="15">
        <v>80</v>
      </c>
      <c r="D7" s="15">
        <v>60</v>
      </c>
      <c r="E7" s="16">
        <v>40909</v>
      </c>
      <c r="F7" s="17" t="s">
        <v>181</v>
      </c>
    </row>
    <row r="8" spans="1:6" hidden="1" x14ac:dyDescent="0.45">
      <c r="A8" s="14" t="s">
        <v>159</v>
      </c>
      <c r="B8" s="14" t="s">
        <v>155</v>
      </c>
      <c r="C8" s="15">
        <v>85</v>
      </c>
      <c r="D8" s="15">
        <v>80</v>
      </c>
      <c r="E8" s="16">
        <v>42522</v>
      </c>
      <c r="F8" s="17" t="s">
        <v>182</v>
      </c>
    </row>
    <row r="9" spans="1:6" hidden="1" x14ac:dyDescent="0.45">
      <c r="A9" s="14" t="s">
        <v>159</v>
      </c>
      <c r="B9" s="14" t="s">
        <v>155</v>
      </c>
      <c r="C9" s="15">
        <v>80</v>
      </c>
      <c r="D9" s="15">
        <v>70</v>
      </c>
      <c r="E9" s="16">
        <v>43405</v>
      </c>
      <c r="F9" s="17" t="s">
        <v>183</v>
      </c>
    </row>
    <row r="10" spans="1:6" hidden="1" x14ac:dyDescent="0.45">
      <c r="A10" s="14" t="s">
        <v>160</v>
      </c>
      <c r="B10" s="14" t="s">
        <v>155</v>
      </c>
      <c r="C10" s="15">
        <v>90</v>
      </c>
      <c r="D10" s="15">
        <v>90</v>
      </c>
      <c r="E10" s="16">
        <v>43922</v>
      </c>
      <c r="F10" s="17" t="s">
        <v>184</v>
      </c>
    </row>
    <row r="11" spans="1:6" hidden="1" x14ac:dyDescent="0.45">
      <c r="A11" s="14" t="s">
        <v>161</v>
      </c>
      <c r="B11" s="14" t="s">
        <v>155</v>
      </c>
      <c r="C11" s="15">
        <v>95</v>
      </c>
      <c r="D11" s="15">
        <v>50</v>
      </c>
      <c r="E11" s="16">
        <v>42767</v>
      </c>
      <c r="F11" s="17" t="s">
        <v>185</v>
      </c>
    </row>
    <row r="12" spans="1:6" hidden="1" x14ac:dyDescent="0.45">
      <c r="A12" s="14" t="s">
        <v>162</v>
      </c>
      <c r="B12" s="14" t="s">
        <v>157</v>
      </c>
      <c r="C12" s="15">
        <v>85</v>
      </c>
      <c r="D12" s="15">
        <v>65</v>
      </c>
      <c r="E12" s="16">
        <v>39995</v>
      </c>
      <c r="F12" s="17" t="s">
        <v>186</v>
      </c>
    </row>
    <row r="13" spans="1:6" hidden="1" x14ac:dyDescent="0.45">
      <c r="A13" s="14" t="s">
        <v>162</v>
      </c>
      <c r="B13" s="14" t="s">
        <v>163</v>
      </c>
      <c r="C13" s="15">
        <v>100</v>
      </c>
      <c r="D13" s="15">
        <v>90</v>
      </c>
      <c r="E13" s="16">
        <v>38869</v>
      </c>
      <c r="F13" s="17" t="s">
        <v>187</v>
      </c>
    </row>
    <row r="14" spans="1:6" hidden="1" x14ac:dyDescent="0.45">
      <c r="A14" s="14" t="s">
        <v>164</v>
      </c>
      <c r="B14" s="14" t="s">
        <v>165</v>
      </c>
      <c r="C14" s="15">
        <v>80</v>
      </c>
      <c r="D14" s="15">
        <v>90</v>
      </c>
      <c r="E14" s="16">
        <v>41852</v>
      </c>
      <c r="F14" s="17" t="s">
        <v>188</v>
      </c>
    </row>
    <row r="15" spans="1:6" hidden="1" x14ac:dyDescent="0.45">
      <c r="A15" s="14" t="s">
        <v>166</v>
      </c>
      <c r="B15" s="14" t="s">
        <v>165</v>
      </c>
      <c r="C15" s="15">
        <v>75</v>
      </c>
      <c r="D15" s="15">
        <v>90</v>
      </c>
      <c r="E15" s="16">
        <v>41640</v>
      </c>
      <c r="F15" s="17" t="s">
        <v>189</v>
      </c>
    </row>
    <row r="16" spans="1:6" hidden="1" x14ac:dyDescent="0.45">
      <c r="A16" s="14" t="s">
        <v>167</v>
      </c>
      <c r="B16" s="14" t="s">
        <v>165</v>
      </c>
      <c r="C16" s="15">
        <v>50</v>
      </c>
      <c r="D16" s="15">
        <v>90</v>
      </c>
      <c r="E16" s="16">
        <v>42339</v>
      </c>
      <c r="F16" s="17" t="s">
        <v>190</v>
      </c>
    </row>
    <row r="17" spans="1:6" x14ac:dyDescent="0.45">
      <c r="A17" s="14" t="s">
        <v>168</v>
      </c>
      <c r="B17" s="14" t="s">
        <v>155</v>
      </c>
      <c r="C17" s="15">
        <v>60</v>
      </c>
      <c r="D17" s="15">
        <v>55</v>
      </c>
      <c r="E17" s="16">
        <v>42736</v>
      </c>
      <c r="F17" s="17" t="s">
        <v>191</v>
      </c>
    </row>
    <row r="18" spans="1:6" hidden="1" x14ac:dyDescent="0.45">
      <c r="A18" s="14" t="s">
        <v>169</v>
      </c>
      <c r="B18" s="14" t="s">
        <v>157</v>
      </c>
      <c r="C18" s="15">
        <v>85</v>
      </c>
      <c r="D18" s="15">
        <v>80</v>
      </c>
      <c r="E18" s="16">
        <v>40087</v>
      </c>
      <c r="F18" s="17" t="s">
        <v>192</v>
      </c>
    </row>
    <row r="19" spans="1:6" hidden="1" x14ac:dyDescent="0.45">
      <c r="A19" s="14" t="s">
        <v>170</v>
      </c>
      <c r="B19" s="14" t="s">
        <v>171</v>
      </c>
      <c r="C19" s="15">
        <v>90</v>
      </c>
      <c r="D19" s="15">
        <v>95</v>
      </c>
      <c r="E19" s="16">
        <v>41183</v>
      </c>
      <c r="F19" s="17" t="s">
        <v>193</v>
      </c>
    </row>
    <row r="20" spans="1:6" x14ac:dyDescent="0.45">
      <c r="A20" s="14" t="s">
        <v>172</v>
      </c>
      <c r="B20" s="14" t="s">
        <v>155</v>
      </c>
      <c r="C20" s="15">
        <v>70</v>
      </c>
      <c r="D20" s="15">
        <v>60</v>
      </c>
      <c r="E20" s="16">
        <v>43282</v>
      </c>
      <c r="F20" s="17" t="s">
        <v>194</v>
      </c>
    </row>
    <row r="21" spans="1:6" x14ac:dyDescent="0.45">
      <c r="A21" s="14" t="s">
        <v>173</v>
      </c>
      <c r="B21" s="14" t="s">
        <v>155</v>
      </c>
      <c r="C21" s="15">
        <v>60</v>
      </c>
      <c r="D21" s="15">
        <v>55</v>
      </c>
      <c r="E21" s="16">
        <v>43647</v>
      </c>
      <c r="F21" s="17" t="s">
        <v>195</v>
      </c>
    </row>
    <row r="22" spans="1:6" x14ac:dyDescent="0.45">
      <c r="A22" s="14" t="s">
        <v>174</v>
      </c>
      <c r="B22" s="14" t="s">
        <v>171</v>
      </c>
      <c r="C22" s="15">
        <v>30</v>
      </c>
      <c r="D22" s="15">
        <v>20</v>
      </c>
      <c r="E22" s="16">
        <v>41275</v>
      </c>
      <c r="F22" s="17" t="s">
        <v>196</v>
      </c>
    </row>
    <row r="23" spans="1:6" hidden="1" x14ac:dyDescent="0.45">
      <c r="A23" s="14" t="s">
        <v>175</v>
      </c>
      <c r="B23" s="14" t="s">
        <v>171</v>
      </c>
      <c r="C23" s="15">
        <v>45</v>
      </c>
      <c r="D23" s="15">
        <v>85</v>
      </c>
      <c r="E23" s="16">
        <v>41122</v>
      </c>
      <c r="F23" s="17" t="s">
        <v>197</v>
      </c>
    </row>
    <row r="24" spans="1:6" x14ac:dyDescent="0.45">
      <c r="A24" s="14" t="s">
        <v>176</v>
      </c>
      <c r="B24" s="14" t="s">
        <v>155</v>
      </c>
      <c r="C24" s="15">
        <v>50</v>
      </c>
      <c r="D24" s="15">
        <v>65</v>
      </c>
      <c r="E24" s="16">
        <v>42644</v>
      </c>
      <c r="F24" s="17" t="s">
        <v>198</v>
      </c>
    </row>
    <row r="25" spans="1:6" hidden="1" x14ac:dyDescent="0.45">
      <c r="A25" s="14" t="s">
        <v>176</v>
      </c>
      <c r="B25" s="14" t="s">
        <v>155</v>
      </c>
      <c r="C25" s="15">
        <v>55</v>
      </c>
      <c r="D25" s="15">
        <v>85</v>
      </c>
      <c r="E25" s="16">
        <v>42795</v>
      </c>
      <c r="F25" s="18" t="s">
        <v>199</v>
      </c>
    </row>
  </sheetData>
  <autoFilter ref="A2:F25" xr:uid="{3D6B94EB-8A74-485D-9F60-C43C1DAC8753}">
    <filterColumn colId="2">
      <customFilters>
        <customFilter operator="lessThanOrEqual" val="70"/>
      </customFilters>
    </filterColumn>
    <filterColumn colId="3">
      <customFilters>
        <customFilter operator="lessThanOrEqual" val="70"/>
      </customFilters>
    </filterColumn>
  </autoFilter>
  <phoneticPr fontId="1" type="noConversion"/>
  <dataValidations count="1">
    <dataValidation type="custom" allowBlank="1" showInputMessage="1" showErrorMessage="1" promptTitle="필수입력" prompt="반드시 입력하셔야 합니다." sqref="F3:F25" xr:uid="{235F7D9F-7469-4E8A-B6FE-923FA93239C7}">
      <formula1>"SEARCH(""@"",F3)&gt;=2"</formula1>
    </dataValidation>
  </dataValidations>
  <hyperlinks>
    <hyperlink ref="F3" r:id="rId1" xr:uid="{004D0E68-C128-484A-9EC6-BAFB0D1E1C34}"/>
    <hyperlink ref="F4" r:id="rId2" xr:uid="{5940FB85-AD6B-498E-85F6-DFBD803A69AC}"/>
    <hyperlink ref="F5" r:id="rId3" xr:uid="{883CE7E0-6121-4943-94C1-E553834F303A}"/>
    <hyperlink ref="F6" r:id="rId4" xr:uid="{ABF62921-2AF9-4A52-A460-8565027C4242}"/>
    <hyperlink ref="F7" r:id="rId5" xr:uid="{93B2ABDA-334F-47CD-8138-B34428980CBD}"/>
    <hyperlink ref="F8" r:id="rId6" xr:uid="{C0AC8DD3-0843-497A-B68F-96D4D6941AF3}"/>
    <hyperlink ref="F9" r:id="rId7" xr:uid="{763CAD40-57F2-433F-83F9-1B5740930ECA}"/>
    <hyperlink ref="F10" r:id="rId8" xr:uid="{618A6233-9316-4970-9DE9-E9A87B6C23D8}"/>
    <hyperlink ref="F11" r:id="rId9" xr:uid="{6A13B0CC-600F-41D3-884A-02FBD9BB540E}"/>
    <hyperlink ref="F12" r:id="rId10" xr:uid="{B066FF74-1C77-4C34-A41D-F3C5ECFB047F}"/>
    <hyperlink ref="F13" r:id="rId11" xr:uid="{CE247F9C-6ACA-471B-882F-7BF3F2A883E5}"/>
    <hyperlink ref="F14" r:id="rId12" xr:uid="{6D491CF4-F4B4-4944-A889-F659424C0001}"/>
    <hyperlink ref="F15" r:id="rId13" xr:uid="{E372ADF8-DD36-4074-9C98-C695C4B8974D}"/>
    <hyperlink ref="F16" r:id="rId14" xr:uid="{25492F24-94F9-48B9-BEC1-1F2ACABA0E94}"/>
    <hyperlink ref="F17" r:id="rId15" xr:uid="{3C30DC2F-8821-44FC-8CBB-B56650A8E5AE}"/>
    <hyperlink ref="F18" r:id="rId16" xr:uid="{B27B684F-12F4-4973-9B93-050F91B69524}"/>
    <hyperlink ref="F19" r:id="rId17" xr:uid="{68F9DCF8-4CE6-468A-9490-0970EAC08854}"/>
    <hyperlink ref="F20" r:id="rId18" xr:uid="{A81995B5-2D0D-447C-AD9C-236B9FC4A42B}"/>
    <hyperlink ref="F21" r:id="rId19" xr:uid="{E81627C7-16A4-4FB5-9178-C9FF310182AF}"/>
    <hyperlink ref="F22" r:id="rId20" xr:uid="{570CA2F7-896A-441D-816E-D8F6E71EDD9B}"/>
    <hyperlink ref="F23" r:id="rId21" xr:uid="{C1CA4583-6736-4DE7-8995-826C2B787D2E}"/>
    <hyperlink ref="F24" r:id="rId22" xr:uid="{3BDDE179-32B2-4FD8-95C1-5C1EAEB8A9F0}"/>
    <hyperlink ref="F25" r:id="rId23" xr:uid="{F5EED483-71A9-43B5-BA2F-3E66E1872D2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6"/>
  <dimension ref="A1:F20"/>
  <sheetViews>
    <sheetView workbookViewId="0">
      <selection activeCell="Q6" sqref="Q6"/>
    </sheetView>
  </sheetViews>
  <sheetFormatPr defaultRowHeight="17" x14ac:dyDescent="0.45"/>
  <cols>
    <col min="3" max="3" width="12.25" customWidth="1"/>
    <col min="4" max="4" width="10" customWidth="1"/>
    <col min="5" max="5" width="12.75" customWidth="1"/>
    <col min="6" max="6" width="11" customWidth="1"/>
    <col min="7" max="7" width="2" customWidth="1"/>
    <col min="8" max="8" width="10.33203125" customWidth="1"/>
  </cols>
  <sheetData>
    <row r="1" spans="1:6" x14ac:dyDescent="0.45">
      <c r="A1" t="s">
        <v>82</v>
      </c>
    </row>
    <row r="2" spans="1:6" x14ac:dyDescent="0.45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200</v>
      </c>
    </row>
    <row r="3" spans="1:6" x14ac:dyDescent="0.45">
      <c r="A3" s="2" t="s">
        <v>18</v>
      </c>
      <c r="B3" s="2" t="s">
        <v>19</v>
      </c>
      <c r="C3" s="2" t="s">
        <v>20</v>
      </c>
      <c r="D3" s="2" t="s">
        <v>21</v>
      </c>
      <c r="E3" s="3">
        <v>44640</v>
      </c>
      <c r="F3" s="28">
        <v>3</v>
      </c>
    </row>
    <row r="4" spans="1:6" x14ac:dyDescent="0.45">
      <c r="A4" s="2" t="s">
        <v>58</v>
      </c>
      <c r="B4" s="19" t="s">
        <v>59</v>
      </c>
      <c r="C4" s="2" t="s">
        <v>52</v>
      </c>
      <c r="D4" s="2" t="s">
        <v>53</v>
      </c>
      <c r="E4" s="3">
        <v>44750</v>
      </c>
      <c r="F4" s="28">
        <v>3</v>
      </c>
    </row>
    <row r="5" spans="1:6" x14ac:dyDescent="0.45">
      <c r="A5" s="2" t="s">
        <v>26</v>
      </c>
      <c r="B5" s="2" t="s">
        <v>27</v>
      </c>
      <c r="C5" s="2" t="s">
        <v>16</v>
      </c>
      <c r="D5" s="2" t="s">
        <v>17</v>
      </c>
      <c r="E5" s="3">
        <v>44693</v>
      </c>
      <c r="F5" s="28">
        <v>2</v>
      </c>
    </row>
    <row r="6" spans="1:6" x14ac:dyDescent="0.45">
      <c r="A6" s="2" t="s">
        <v>22</v>
      </c>
      <c r="B6" s="2" t="s">
        <v>23</v>
      </c>
      <c r="C6" s="2" t="s">
        <v>24</v>
      </c>
      <c r="D6" s="2" t="s">
        <v>25</v>
      </c>
      <c r="E6" s="3">
        <v>44764</v>
      </c>
      <c r="F6" s="28">
        <v>3</v>
      </c>
    </row>
    <row r="7" spans="1:6" x14ac:dyDescent="0.45">
      <c r="A7" s="2" t="s">
        <v>50</v>
      </c>
      <c r="B7" s="2" t="s">
        <v>51</v>
      </c>
      <c r="C7" s="2" t="s">
        <v>52</v>
      </c>
      <c r="D7" s="2" t="s">
        <v>53</v>
      </c>
      <c r="E7" s="3">
        <v>44715</v>
      </c>
      <c r="F7" s="28">
        <v>1</v>
      </c>
    </row>
    <row r="8" spans="1:6" x14ac:dyDescent="0.45">
      <c r="A8" s="2" t="s">
        <v>62</v>
      </c>
      <c r="B8" s="2" t="s">
        <v>63</v>
      </c>
      <c r="C8" s="2" t="s">
        <v>11</v>
      </c>
      <c r="D8" s="2" t="s">
        <v>12</v>
      </c>
      <c r="E8" s="3">
        <v>44726</v>
      </c>
      <c r="F8" s="28">
        <v>3</v>
      </c>
    </row>
    <row r="9" spans="1:6" x14ac:dyDescent="0.45">
      <c r="A9" s="2" t="s">
        <v>70</v>
      </c>
      <c r="B9" s="2" t="s">
        <v>71</v>
      </c>
      <c r="C9" s="2" t="s">
        <v>30</v>
      </c>
      <c r="D9" s="2" t="s">
        <v>31</v>
      </c>
      <c r="E9" s="3">
        <v>44626</v>
      </c>
      <c r="F9" s="28">
        <v>1</v>
      </c>
    </row>
    <row r="10" spans="1:6" x14ac:dyDescent="0.45">
      <c r="A10" s="2" t="s">
        <v>80</v>
      </c>
      <c r="B10" s="2" t="s">
        <v>81</v>
      </c>
      <c r="C10" s="2" t="s">
        <v>40</v>
      </c>
      <c r="D10" s="2" t="s">
        <v>41</v>
      </c>
      <c r="E10" s="3">
        <v>44751</v>
      </c>
      <c r="F10" s="28">
        <v>2</v>
      </c>
    </row>
    <row r="11" spans="1:6" x14ac:dyDescent="0.45">
      <c r="A11" s="2" t="s">
        <v>8</v>
      </c>
      <c r="B11" s="2" t="s">
        <v>9</v>
      </c>
      <c r="C11" s="2" t="s">
        <v>11</v>
      </c>
      <c r="D11" s="2" t="s">
        <v>12</v>
      </c>
      <c r="E11" s="3">
        <v>44686</v>
      </c>
      <c r="F11" s="28">
        <v>1</v>
      </c>
    </row>
    <row r="12" spans="1:6" x14ac:dyDescent="0.45">
      <c r="A12" s="2" t="s">
        <v>13</v>
      </c>
      <c r="B12" s="2" t="s">
        <v>14</v>
      </c>
      <c r="C12" s="2" t="s">
        <v>16</v>
      </c>
      <c r="D12" s="2" t="s">
        <v>17</v>
      </c>
      <c r="E12" s="3">
        <v>44750</v>
      </c>
      <c r="F12" s="28">
        <v>2</v>
      </c>
    </row>
    <row r="13" spans="1:6" x14ac:dyDescent="0.45">
      <c r="A13" s="2" t="s">
        <v>78</v>
      </c>
      <c r="B13" s="2" t="s">
        <v>79</v>
      </c>
      <c r="C13" s="2" t="s">
        <v>52</v>
      </c>
      <c r="D13" s="2" t="s">
        <v>53</v>
      </c>
      <c r="E13" s="3">
        <v>44770</v>
      </c>
      <c r="F13" s="28">
        <v>1</v>
      </c>
    </row>
    <row r="14" spans="1:6" x14ac:dyDescent="0.45">
      <c r="A14" s="2" t="s">
        <v>54</v>
      </c>
      <c r="B14" s="2" t="s">
        <v>55</v>
      </c>
      <c r="C14" s="2" t="s">
        <v>16</v>
      </c>
      <c r="D14" s="2" t="s">
        <v>17</v>
      </c>
      <c r="E14" s="3">
        <v>44640</v>
      </c>
      <c r="F14" s="28">
        <v>1</v>
      </c>
    </row>
    <row r="15" spans="1:6" x14ac:dyDescent="0.45">
      <c r="A15" s="2" t="s">
        <v>44</v>
      </c>
      <c r="B15" s="2" t="s">
        <v>45</v>
      </c>
      <c r="C15" s="2" t="s">
        <v>11</v>
      </c>
      <c r="D15" s="2" t="s">
        <v>12</v>
      </c>
      <c r="E15" s="3">
        <v>44740</v>
      </c>
      <c r="F15" s="28">
        <v>3</v>
      </c>
    </row>
    <row r="16" spans="1:6" x14ac:dyDescent="0.45">
      <c r="A16" s="2" t="s">
        <v>34</v>
      </c>
      <c r="B16" s="2" t="s">
        <v>35</v>
      </c>
      <c r="C16" s="2" t="s">
        <v>16</v>
      </c>
      <c r="D16" s="2" t="s">
        <v>17</v>
      </c>
      <c r="E16" s="3">
        <v>44769</v>
      </c>
      <c r="F16" s="28">
        <v>1</v>
      </c>
    </row>
    <row r="17" spans="1:6" x14ac:dyDescent="0.45">
      <c r="A17" s="2" t="s">
        <v>72</v>
      </c>
      <c r="B17" s="2" t="s">
        <v>73</v>
      </c>
      <c r="C17" s="2" t="s">
        <v>40</v>
      </c>
      <c r="D17" s="2" t="s">
        <v>41</v>
      </c>
      <c r="E17" s="3">
        <v>44640</v>
      </c>
      <c r="F17" s="28">
        <v>2</v>
      </c>
    </row>
    <row r="18" spans="1:6" x14ac:dyDescent="0.45">
      <c r="A18" s="2" t="s">
        <v>74</v>
      </c>
      <c r="B18" s="2" t="s">
        <v>75</v>
      </c>
      <c r="C18" s="2" t="s">
        <v>48</v>
      </c>
      <c r="D18" s="2" t="s">
        <v>49</v>
      </c>
      <c r="E18" s="3">
        <v>44667</v>
      </c>
      <c r="F18" s="28">
        <v>1</v>
      </c>
    </row>
    <row r="19" spans="1:6" x14ac:dyDescent="0.45">
      <c r="A19" s="2" t="s">
        <v>60</v>
      </c>
      <c r="B19" s="2" t="s">
        <v>61</v>
      </c>
      <c r="C19" s="2" t="s">
        <v>48</v>
      </c>
      <c r="D19" s="2" t="s">
        <v>49</v>
      </c>
      <c r="E19" s="3">
        <v>44765</v>
      </c>
      <c r="F19" s="28">
        <v>2</v>
      </c>
    </row>
    <row r="20" spans="1:6" x14ac:dyDescent="0.45">
      <c r="A20" s="2" t="s">
        <v>36</v>
      </c>
      <c r="B20" s="2" t="s">
        <v>37</v>
      </c>
      <c r="C20" s="2" t="s">
        <v>20</v>
      </c>
      <c r="D20" s="2" t="s">
        <v>21</v>
      </c>
      <c r="E20" s="3">
        <v>44734</v>
      </c>
      <c r="F20" s="28">
        <v>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7"/>
  <dimension ref="B1:D10"/>
  <sheetViews>
    <sheetView workbookViewId="0">
      <selection activeCell="N6" sqref="N6"/>
    </sheetView>
  </sheetViews>
  <sheetFormatPr defaultRowHeight="17" x14ac:dyDescent="0.45"/>
  <cols>
    <col min="2" max="2" width="13.75" bestFit="1" customWidth="1"/>
    <col min="3" max="3" width="9.08203125" bestFit="1" customWidth="1"/>
    <col min="4" max="4" width="9.33203125" bestFit="1" customWidth="1"/>
    <col min="6" max="6" width="10.58203125" bestFit="1" customWidth="1"/>
  </cols>
  <sheetData>
    <row r="1" spans="2:4" x14ac:dyDescent="0.45">
      <c r="B1" s="20"/>
    </row>
    <row r="2" spans="2:4" x14ac:dyDescent="0.45">
      <c r="B2" t="s">
        <v>201</v>
      </c>
    </row>
    <row r="3" spans="2:4" x14ac:dyDescent="0.45">
      <c r="B3" s="1" t="s">
        <v>83</v>
      </c>
      <c r="C3" s="1" t="s">
        <v>84</v>
      </c>
      <c r="D3" s="1" t="s">
        <v>85</v>
      </c>
    </row>
    <row r="4" spans="2:4" x14ac:dyDescent="0.45">
      <c r="B4" s="6" t="s">
        <v>87</v>
      </c>
      <c r="C4" s="6">
        <v>5</v>
      </c>
      <c r="D4" s="8">
        <v>20000</v>
      </c>
    </row>
    <row r="5" spans="2:4" x14ac:dyDescent="0.45">
      <c r="B5" s="6" t="s">
        <v>91</v>
      </c>
      <c r="C5" s="6">
        <v>9</v>
      </c>
      <c r="D5" s="8">
        <v>22000</v>
      </c>
    </row>
    <row r="6" spans="2:4" x14ac:dyDescent="0.45">
      <c r="B6" s="6" t="s">
        <v>92</v>
      </c>
      <c r="C6" s="6">
        <v>7</v>
      </c>
      <c r="D6" s="8">
        <v>13000</v>
      </c>
    </row>
    <row r="7" spans="2:4" x14ac:dyDescent="0.45">
      <c r="B7" s="6" t="s">
        <v>89</v>
      </c>
      <c r="C7" s="6">
        <v>14</v>
      </c>
      <c r="D7" s="8">
        <v>37000</v>
      </c>
    </row>
    <row r="8" spans="2:4" x14ac:dyDescent="0.45">
      <c r="B8" s="6" t="s">
        <v>88</v>
      </c>
      <c r="C8" s="6">
        <v>7</v>
      </c>
      <c r="D8" s="8">
        <v>43000</v>
      </c>
    </row>
    <row r="9" spans="2:4" x14ac:dyDescent="0.45">
      <c r="B9" s="6" t="s">
        <v>90</v>
      </c>
      <c r="C9" s="6">
        <v>16</v>
      </c>
      <c r="D9" s="8">
        <v>156000</v>
      </c>
    </row>
    <row r="10" spans="2:4" x14ac:dyDescent="0.45">
      <c r="B10" s="6" t="s">
        <v>86</v>
      </c>
      <c r="C10" s="6">
        <v>11</v>
      </c>
      <c r="D10" s="8">
        <v>52000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N23"/>
  <sheetViews>
    <sheetView topLeftCell="A19" workbookViewId="0">
      <selection activeCell="Q12" sqref="Q12"/>
    </sheetView>
  </sheetViews>
  <sheetFormatPr defaultRowHeight="17" x14ac:dyDescent="0.45"/>
  <cols>
    <col min="3" max="3" width="12.25" customWidth="1"/>
    <col min="4" max="4" width="10" customWidth="1"/>
    <col min="5" max="6" width="12.75" customWidth="1"/>
    <col min="7" max="7" width="2.75" customWidth="1"/>
    <col min="8" max="8" width="13" customWidth="1"/>
    <col min="9" max="9" width="10" customWidth="1"/>
  </cols>
  <sheetData>
    <row r="2" spans="1:14" x14ac:dyDescent="0.45">
      <c r="A2" t="s">
        <v>82</v>
      </c>
      <c r="H2" t="s">
        <v>206</v>
      </c>
    </row>
    <row r="3" spans="1:14" x14ac:dyDescent="0.45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207</v>
      </c>
      <c r="H3" s="1" t="s">
        <v>4</v>
      </c>
      <c r="I3" s="1" t="s">
        <v>5</v>
      </c>
    </row>
    <row r="4" spans="1:14" x14ac:dyDescent="0.45">
      <c r="A4" s="21" t="s">
        <v>202</v>
      </c>
      <c r="B4" s="21" t="s">
        <v>203</v>
      </c>
      <c r="C4" s="21" t="s">
        <v>20</v>
      </c>
      <c r="D4" s="21" t="s">
        <v>21</v>
      </c>
      <c r="E4" s="22">
        <v>44704</v>
      </c>
      <c r="F4" s="6" t="s">
        <v>204</v>
      </c>
      <c r="H4" s="1" t="s">
        <v>11</v>
      </c>
      <c r="I4" s="1" t="s">
        <v>12</v>
      </c>
    </row>
    <row r="5" spans="1:14" x14ac:dyDescent="0.45">
      <c r="A5" s="21" t="s">
        <v>205</v>
      </c>
      <c r="B5" s="21" t="s">
        <v>69</v>
      </c>
      <c r="C5" s="21" t="s">
        <v>208</v>
      </c>
      <c r="D5" s="6" t="s">
        <v>25</v>
      </c>
      <c r="E5" s="22">
        <v>44705</v>
      </c>
      <c r="F5" s="22" t="s">
        <v>209</v>
      </c>
      <c r="H5" s="1" t="s">
        <v>16</v>
      </c>
      <c r="I5" s="1" t="s">
        <v>17</v>
      </c>
    </row>
    <row r="6" spans="1:14" x14ac:dyDescent="0.45">
      <c r="A6" s="21"/>
      <c r="B6" s="21"/>
      <c r="C6" s="21"/>
      <c r="D6" s="21"/>
      <c r="E6" s="21"/>
      <c r="F6" s="21"/>
      <c r="H6" s="1" t="s">
        <v>20</v>
      </c>
      <c r="I6" s="1" t="s">
        <v>21</v>
      </c>
    </row>
    <row r="7" spans="1:14" x14ac:dyDescent="0.45">
      <c r="A7" s="21"/>
      <c r="B7" s="21"/>
      <c r="C7" s="21"/>
      <c r="D7" s="21"/>
      <c r="E7" s="21"/>
      <c r="F7" s="21"/>
      <c r="H7" s="1" t="s">
        <v>208</v>
      </c>
      <c r="I7" s="1" t="s">
        <v>25</v>
      </c>
    </row>
    <row r="8" spans="1:14" x14ac:dyDescent="0.45">
      <c r="A8" s="21"/>
      <c r="B8" s="21"/>
      <c r="C8" s="21"/>
      <c r="D8" s="21"/>
      <c r="E8" s="21"/>
      <c r="F8" s="21"/>
      <c r="H8" s="1" t="s">
        <v>30</v>
      </c>
      <c r="I8" s="1" t="s">
        <v>31</v>
      </c>
    </row>
    <row r="9" spans="1:14" x14ac:dyDescent="0.45">
      <c r="A9" s="21"/>
      <c r="B9" s="21"/>
      <c r="C9" s="21"/>
      <c r="D9" s="21"/>
      <c r="E9" s="21"/>
      <c r="F9" s="21"/>
      <c r="H9" s="1" t="s">
        <v>40</v>
      </c>
      <c r="I9" s="1" t="s">
        <v>41</v>
      </c>
    </row>
    <row r="10" spans="1:14" x14ac:dyDescent="0.45">
      <c r="A10" s="21"/>
      <c r="B10" s="21"/>
      <c r="C10" s="21"/>
      <c r="D10" s="21"/>
      <c r="E10" s="21"/>
      <c r="F10" s="21"/>
      <c r="H10" s="1" t="s">
        <v>48</v>
      </c>
      <c r="I10" s="1" t="s">
        <v>49</v>
      </c>
    </row>
    <row r="11" spans="1:14" x14ac:dyDescent="0.45">
      <c r="A11" s="21"/>
      <c r="B11" s="21"/>
      <c r="C11" s="21"/>
      <c r="D11" s="21"/>
      <c r="E11" s="21"/>
      <c r="F11" s="21"/>
      <c r="H11" s="1" t="s">
        <v>52</v>
      </c>
      <c r="I11" s="1" t="s">
        <v>53</v>
      </c>
    </row>
    <row r="12" spans="1:14" x14ac:dyDescent="0.45">
      <c r="A12" s="21"/>
      <c r="B12" s="21"/>
      <c r="C12" s="21"/>
      <c r="D12" s="21"/>
      <c r="E12" s="21"/>
      <c r="F12" s="21"/>
    </row>
    <row r="13" spans="1:14" x14ac:dyDescent="0.45">
      <c r="A13" s="21"/>
      <c r="B13" s="21"/>
      <c r="C13" s="21"/>
      <c r="D13" s="21"/>
      <c r="E13" s="21"/>
      <c r="F13" s="21"/>
    </row>
    <row r="14" spans="1:14" x14ac:dyDescent="0.45">
      <c r="A14" s="21"/>
      <c r="B14" s="21"/>
      <c r="C14" s="21"/>
      <c r="D14" s="21"/>
      <c r="E14" s="21"/>
      <c r="F14" s="21"/>
    </row>
    <row r="15" spans="1:14" x14ac:dyDescent="0.45">
      <c r="A15" s="21"/>
      <c r="B15" s="21"/>
      <c r="C15" s="21"/>
      <c r="D15" s="21"/>
      <c r="E15" s="21"/>
      <c r="F15" s="21"/>
      <c r="N15" s="29"/>
    </row>
    <row r="16" spans="1:14" x14ac:dyDescent="0.45">
      <c r="A16" s="21"/>
      <c r="B16" s="21"/>
      <c r="C16" s="21"/>
      <c r="D16" s="21"/>
      <c r="E16" s="21"/>
      <c r="F16" s="21"/>
    </row>
    <row r="17" spans="1:12" x14ac:dyDescent="0.45">
      <c r="A17" s="21"/>
      <c r="B17" s="21"/>
      <c r="C17" s="21"/>
      <c r="D17" s="21"/>
      <c r="E17" s="21"/>
      <c r="F17" s="21"/>
    </row>
    <row r="18" spans="1:12" x14ac:dyDescent="0.45">
      <c r="A18" s="21"/>
      <c r="B18" s="21"/>
      <c r="C18" s="21"/>
      <c r="D18" s="21"/>
      <c r="E18" s="21"/>
      <c r="F18" s="21"/>
    </row>
    <row r="19" spans="1:12" x14ac:dyDescent="0.45">
      <c r="A19" s="21"/>
      <c r="B19" s="21"/>
      <c r="C19" s="21"/>
      <c r="D19" s="21"/>
      <c r="E19" s="21"/>
      <c r="F19" s="21"/>
    </row>
    <row r="20" spans="1:12" x14ac:dyDescent="0.45">
      <c r="A20" s="21"/>
      <c r="B20" s="21"/>
      <c r="C20" s="21"/>
      <c r="D20" s="21"/>
      <c r="E20" s="21"/>
      <c r="F20" s="21"/>
    </row>
    <row r="21" spans="1:12" x14ac:dyDescent="0.45">
      <c r="A21" s="21"/>
      <c r="B21" s="21"/>
      <c r="C21" s="21"/>
      <c r="D21" s="21"/>
      <c r="E21" s="21"/>
      <c r="F21" s="21"/>
    </row>
    <row r="22" spans="1:12" x14ac:dyDescent="0.45">
      <c r="A22" s="21"/>
      <c r="B22" s="21"/>
      <c r="C22" s="21"/>
      <c r="D22" s="21"/>
      <c r="E22" s="21"/>
      <c r="F22" s="21"/>
      <c r="L22" s="29"/>
    </row>
    <row r="23" spans="1:12" x14ac:dyDescent="0.45">
      <c r="B23" s="21"/>
      <c r="C23" s="21"/>
      <c r="D23" s="21"/>
      <c r="E23" s="21"/>
      <c r="F23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예약">
          <controlPr defaultSize="0" autoLine="0" r:id="rId4">
            <anchor moveWithCells="1">
              <from>
                <xdr:col>4</xdr:col>
                <xdr:colOff>831850</xdr:colOff>
                <xdr:row>0</xdr:row>
                <xdr:rowOff>50800</xdr:rowOff>
              </from>
              <to>
                <xdr:col>6</xdr:col>
                <xdr:colOff>6350</xdr:colOff>
                <xdr:row>1</xdr:row>
                <xdr:rowOff>158750</xdr:rowOff>
              </to>
            </anchor>
          </controlPr>
        </control>
      </mc:Choice>
      <mc:Fallback>
        <control shapeId="2049" r:id="rId3" name="cmd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u H o q X S q v 6 S O m A A A A + A A A A B I A H A B D b 2 5 m a W c v U G F j a 2 F n Z S 5 4 b W w g o h g A K K A U A A A A A A A A A A A A A A A A A A A A A A A A A A A A h Y + x D o I w G I R f h X S n L S U k h v y U w V F J j C b G t c E K D d A a W i z v 5 u A j + Q p i F H V z u O H u v u H u f r 1 B P n Z t c J G 9 V U Z n K M I U B V K X 5 q h 0 l a H B n c I F y j l s R N m I S g Y T r G 0 6 2 m O G a u f O K S H e e + x j b P q K M E o j c i j W u 7 K W n U A f W P 2 H Q 6 W t E 7 q U i M P + N Y Y z H M W T E p o w T I H M M R R K f x E 2 L X 6 2 P y E s h 9 Y N v e S N C V d b I L M F 8 n 7 B H 1 B L A w Q U A A I A C A C 4 e i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H o q X R C + h x U z A Q A A n Q E A A B M A H A B G b 3 J t d W x h c y 9 T Z W N 0 a W 9 u M S 5 t I K I Y A C i g F A A A A A A A A A A A A A A A A A A A A A A A A A A A A I W Q z 0 r D Q B D G 7 4 G 8 w 7 J e E g h F T 4 I l B 0 k R P C h C 9 N Q E 2 a a D X c y f k t 1 6 K T 2 o O Q j 2 U E 8 V G 0 F Q E Q W h J V U q 9 I m y 6 z u Y E q H q x b k M 3 z B 8 8 / u G g c d p F C K 7 7 G t V V V E V 1 i I x N J E 8 P 8 2 z N 5 F d y d E A m c g H r i q o q E K K b F Z M N j 0 P G K v U C C c N w k D b o j 5 U r C j k E H K m Y W v D O W A Q M 2 e H h t S p A T v m U d v J Z 2 P 5 n j q r 6 5 8 3 f U c + J e K + L 8 6 m c v h a I Z 7 X b G D d Q H U r B s J h l 5 z Q I 7 L A 2 o u j N s S c A j N 5 3 A F X N 0 q S w z + I J V m 3 b n s t C I i J s b H N I T D x z z X s 9 u o L Y v f b Y w X L u z S f j M U g R e L y Q T z O k B x O k b y 4 x o X j P m k U m W z w i / 9 Y k d 8 J Q q b 9 u m p 0 s U w m I k u w g X A Z J 8 / m 4 u V 5 q e X t f C n E R 4 J 7 u q r Q 8 N / z 1 S 9 Q S w E C L Q A U A A I A C A C 4 e i p d K q / p I 6 Y A A A D 4 A A A A E g A A A A A A A A A A A A A A A A A A A A A A Q 2 9 u Z m l n L 1 B h Y 2 t h Z 2 U u e G 1 s U E s B A i 0 A F A A C A A g A u H o q X Q / K 6 a u k A A A A 6 Q A A A B M A A A A A A A A A A A A A A A A A 8 g A A A F t D b 2 5 0 Z W 5 0 X 1 R 5 c G V z X S 5 4 b W x Q S w E C L Q A U A A I A C A C 4 e i p d E L 6 H F T M B A A C d A Q A A E w A A A A A A A A A A A A A A A A D j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D g A A A A A A A H g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E l Q j M l Q j U l R U I l Q j M l O T E l R U M l O U I l O T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2 V j N z l m N C 1 i Z D c 0 L T Q 0 M j g t Y W M w Z S 1 i N T F j N j k 1 O D I y M T M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E w V D A 2 O j I x O j Q 4 L j M x N D I 1 N D l a I i A v P j x F b n R y e S B U e X B l P S J G a W x s Q 2 9 s d W 1 u V H l w Z X M i I F Z h b H V l P S J z Q m d Z S E V R P T 0 i I C 8 + P E V u d H J 5 I F R 5 c G U 9 I k Z p b G x D b 2 x 1 b W 5 O Y W 1 l c y I g V m F s d W U 9 I n N b J n F 1 b 3 Q 7 7 I S x 6 7 O E J n F 1 b 3 Q 7 L C Z x d W 9 0 O + y n h O u j j O q z v O u q q S Z x d W 9 0 O y w m c X V v d D v s p 4 T r o 4 z s n b w m c X V v d D s s J n F 1 b 3 Q 7 7 K e E 6 6 O M 6 7 m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G 1 p b m l c X F x c Z G V z a 3 R v c F x c X F z q u L D s t p x c X F x c M D f t m o x c X F x c 7 K e E 6 6 O M 6 4 K 0 7 J e t L m F j Y 2 R i L y / s g 4 H q s 7 X r s 5 H s m 5 A u e + y E s e u z h C w z f S Z x d W 9 0 O y w m c X V v d D t T Z X J 2 Z X I u R G F 0 Y W J h c 2 V c X C 8 y L 0 Z p b G U v Y z p c X F x c d X N l c n N c X F x c b W l u a V x c X F x k Z X N r d G 9 w X F x c X O q 4 s O y 2 n F x c X F w w N + 2 a j F x c X F z s p 4 T r o 4 z r g r T s l 6 0 u Y W N j Z G I v L + y D g e q z t e u z k e y b k C 5 7 7 K e E 6 6 O M 6 r O 8 6 6 q p L D R 9 J n F 1 b 3 Q 7 L C Z x d W 9 0 O 1 N l c n Z l c i 5 E Y X R h Y m F z Z V x c L z I v R m l s Z S 9 j O l x c X F x 1 c 2 V y c 1 x c X F x t a W 5 p X F x c X G R l c 2 t 0 b 3 B c X F x c 6 r i w 7 L a c X F x c X D A 3 7 Z q M X F x c X O y n h O u j j O u C t O y X r S 5 h Y 2 N k Y i 8 v 7 I O B 6 r O 1 6 7 O R 7 J u Q L n v s p 4 T r o 4 z s n b w s N n 0 m c X V v d D s s J n F 1 b 3 Q 7 U 2 V y d m V y L k R h d G F i Y X N l X F w v M i 9 G a W x l L 2 M 6 X F x c X H V z Z X J z X F x c X G 1 p b m l c X F x c Z G V z a 3 R v c F x c X F z q u L D s t p x c X F x c M D f t m o x c X F x c 7 K e E 6 6 O M 6 4 K 0 7 J e t L m F j Y 2 R i L y / s g 4 H q s 7 X r s 5 H s m 5 A u e + y n h O u j j O u 5 h C w 4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b W l u a V x c X F x k Z X N r d G 9 w X F x c X O q 4 s O y 2 n F x c X F w w N + 2 a j F x c X F z s p 4 T r o 4 z r g r T s l 6 0 u Y W N j Z G I v L + y D g e q z t e u z k e y b k C 5 7 7 I S x 6 7 O E L D N 9 J n F 1 b 3 Q 7 L C Z x d W 9 0 O 1 N l c n Z l c i 5 E Y X R h Y m F z Z V x c L z I v R m l s Z S 9 j O l x c X F x 1 c 2 V y c 1 x c X F x t a W 5 p X F x c X G R l c 2 t 0 b 3 B c X F x c 6 r i w 7 L a c X F x c X D A 3 7 Z q M X F x c X O y n h O u j j O u C t O y X r S 5 h Y 2 N k Y i 8 v 7 I O B 6 r O 1 6 7 O R 7 J u Q L n v s p 4 T r o 4 z q s 7 z r q q k s N H 0 m c X V v d D s s J n F 1 b 3 Q 7 U 2 V y d m V y L k R h d G F i Y X N l X F w v M i 9 G a W x l L 2 M 6 X F x c X H V z Z X J z X F x c X G 1 p b m l c X F x c Z G V z a 3 R v c F x c X F z q u L D s t p x c X F x c M D f t m o x c X F x c 7 K e E 6 6 O M 6 4 K 0 7 J e t L m F j Y 2 R i L y / s g 4 H q s 7 X r s 5 H s m 5 A u e + y n h O u j j O y d v C w 2 f S Z x d W 9 0 O y w m c X V v d D t T Z X J 2 Z X I u R G F 0 Y W J h c 2 V c X C 8 y L 0 Z p b G U v Y z p c X F x c d X N l c n N c X F x c b W l u a V x c X F x k Z X N r d G 9 w X F x c X O q 4 s O y 2 n F x c X F w w N + 2 a j F x c X F z s p 4 T r o 4 z r g r T s l 6 0 u Y W N j Z G I v L + y D g e q z t e u z k e y b k C 5 7 7 K e E 6 6 O M 6 7 m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E l Q j M l Q j U l R U I l Q j M l O T E l R U M l O U I l O T A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B J U I z J U I 1 J U V C J U I z J T k x J U V D J T l C J T k w L 1 8 l R U M l O D M l O D E l R U E l Q j M l Q j U l R U I l Q j M l O T E l R U M l O U I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E l Q j M l Q j U l R U I l Q j M l O T E l R U M l O U I l O T A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/ 2 K k 4 r 5 z h I l f h m 7 K I j W N Q A A A A A A g A A A A A A E G Y A A A A B A A A g A A A A L D 1 o h u 3 O W S B f S / / S e 1 N l l T R M b 2 E 4 X 1 h A 4 x w K + T A I O c I A A A A A D o A A A A A C A A A g A A A A T 2 d F I Q M L D H N + W 9 L 4 U t s c N 6 H Q 8 u b j 1 z 4 7 f B u 1 G d y A t W Z Q A A A A f v n + I a d 6 / 3 0 n u U A g x f 4 i Y t 5 x U r a g x 0 q l u w l f J + Y 8 P 9 g I j Z A S D K V g p 1 X u h Z C U O M t r H q T L s C 9 D p B 5 m N G q X F 7 V q o i x n 7 L H q t j J 8 7 f g i y E N z h L R A A A A A l Q g O g p M H M / 6 M F s H k W g A + s c i G J 2 a V r H d i g / Z G R e a S e i z 2 B J 3 o 4 N n G e 8 W y m L B V 3 P o h 8 I Z t t L V y I B Z h I P J O r L I P O A = = < / D a t a M a s h u p > 
</file>

<file path=customXml/itemProps1.xml><?xml version="1.0" encoding="utf-8"?>
<ds:datastoreItem xmlns:ds="http://schemas.openxmlformats.org/officeDocument/2006/customXml" ds:itemID="{142C4CC1-5A38-4DDA-8C5F-5E438204E3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민희 최</cp:lastModifiedBy>
  <dcterms:created xsi:type="dcterms:W3CDTF">2023-05-12T10:51:28Z</dcterms:created>
  <dcterms:modified xsi:type="dcterms:W3CDTF">2026-09-10T09:29:59Z</dcterms:modified>
</cp:coreProperties>
</file>