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9acbcdde8050ee1/문서/바탕화^F1-LAPTOP-RKNAJESJ-69904427/2025 시나공 길벗 컴활 1급/03 최신기출문제/09 22년상시01/"/>
    </mc:Choice>
  </mc:AlternateContent>
  <xr:revisionPtr revIDLastSave="349" documentId="13_ncr:1_{B3F45154-3F3F-4D0E-B1C5-28CDF4BD0765}" xr6:coauthVersionLast="47" xr6:coauthVersionMax="47" xr10:uidLastSave="{F1471583-91E3-4881-9C67-88D0EBEB614B}"/>
  <bookViews>
    <workbookView xWindow="-120" yWindow="-120" windowWidth="29040" windowHeight="15720" activeTab="1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eta.IF" hidden="1" xlm="1">#NAME?</definedName>
    <definedName name="_xleta.T" hidden="1" xlm="1">#NAME?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3" l="1" a="1"/>
  <c r="D36" i="3" s="1"/>
  <c r="E36" i="3" a="1"/>
  <c r="E36" i="3" s="1"/>
  <c r="D37" i="3" a="1"/>
  <c r="D37" i="3" s="1"/>
  <c r="E37" i="3" a="1"/>
  <c r="E37" i="3"/>
  <c r="D38" i="3" a="1"/>
  <c r="D38" i="3" s="1"/>
  <c r="E38" i="3" a="1"/>
  <c r="E38" i="3" s="1"/>
  <c r="C37" i="3" a="1"/>
  <c r="C37" i="3" s="1"/>
  <c r="C38" i="3" a="1"/>
  <c r="C38" i="3" s="1"/>
  <c r="C36" i="3" a="1"/>
  <c r="C36" i="3" s="1"/>
  <c r="I37" i="3" a="1"/>
  <c r="I37" i="3" s="1"/>
  <c r="I38" i="3" a="1"/>
  <c r="I38" i="3" s="1"/>
  <c r="I39" i="3" a="1"/>
  <c r="I39" i="3" s="1"/>
  <c r="I40" i="3" a="1"/>
  <c r="I40" i="3" s="1"/>
  <c r="I41" i="3" a="1"/>
  <c r="I41" i="3" s="1"/>
  <c r="I42" i="3" a="1"/>
  <c r="I42" i="3" s="1"/>
  <c r="I43" i="3" a="1"/>
  <c r="I43" i="3" s="1"/>
  <c r="I44" i="3" a="1"/>
  <c r="I44" i="3" s="1"/>
  <c r="I36" i="3" a="1"/>
  <c r="I36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B35" i="1"/>
  <c r="F4" i="7"/>
  <c r="F5" i="7"/>
  <c r="F6" i="7"/>
  <c r="F7" i="7"/>
  <c r="F8" i="7"/>
  <c r="L4" i="3" a="1"/>
  <c r="L5" i="3" a="1"/>
  <c r="L6" i="3" a="1"/>
  <c r="L10" i="3" a="1"/>
  <c r="L14" i="3" a="1"/>
  <c r="L18" i="3" a="1"/>
  <c r="L22" i="3" a="1"/>
  <c r="L26" i="3" a="1"/>
  <c r="L30" i="3" a="1"/>
  <c r="L17" i="3" a="1"/>
  <c r="L29" i="3" a="1"/>
  <c r="L11" i="3" a="1"/>
  <c r="L27" i="3" a="1"/>
  <c r="L12" i="3" a="1"/>
  <c r="L20" i="3" a="1"/>
  <c r="L28" i="3" a="1"/>
  <c r="L13" i="3" a="1"/>
  <c r="L25" i="3" a="1"/>
  <c r="L7" i="3" a="1"/>
  <c r="L15" i="3" a="1"/>
  <c r="L19" i="3" a="1"/>
  <c r="L23" i="3" a="1"/>
  <c r="L31" i="3" a="1"/>
  <c r="L8" i="3" a="1"/>
  <c r="L16" i="3" a="1"/>
  <c r="L24" i="3" a="1"/>
  <c r="L32" i="3" a="1"/>
  <c r="L9" i="3" a="1"/>
  <c r="L21" i="3" a="1"/>
  <c r="L3" i="3" a="1"/>
  <c r="L21" i="3" l="1"/>
  <c r="L9" i="3"/>
  <c r="L32" i="3"/>
  <c r="L24" i="3"/>
  <c r="L16" i="3"/>
  <c r="L8" i="3"/>
  <c r="L31" i="3"/>
  <c r="L23" i="3"/>
  <c r="L19" i="3"/>
  <c r="L15" i="3"/>
  <c r="L7" i="3"/>
  <c r="L25" i="3"/>
  <c r="L13" i="3"/>
  <c r="L28" i="3"/>
  <c r="L20" i="3"/>
  <c r="L12" i="3"/>
  <c r="L27" i="3"/>
  <c r="L11" i="3"/>
  <c r="L29" i="3"/>
  <c r="L17" i="3"/>
  <c r="L30" i="3"/>
  <c r="L26" i="3"/>
  <c r="L22" i="3"/>
  <c r="L18" i="3"/>
  <c r="L14" i="3"/>
  <c r="L10" i="3"/>
  <c r="L6" i="3"/>
  <c r="L5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ADEE97-2D95-4281-8060-63EA06B54A1A}" name="MS Access Database_Query" type="1" refreshedVersion="8" background="1">
    <dbPr connection="DSN=MS Access Database;DBQ=C:\2025_기본서_컴활1급실기_학습자료_240910 update\길벗컴활1급\03 최신기출문제\09 22년상시01\수강과목성적.accdb;DefaultDir=C:\2025_기본서_컴활1급실기_학습자료_240910 update\길벗컴활1급\03 최신기출문제\09 22년상시01;DriverId=25;FIL=MS Access;MaxBufferSize=2048;PageTimeout=5;" command="SELECT 성적현황.회원코드, 성적현황.가입일, 성적현황.성명, 성적현황.수강과목, 성적현황.출석일수, 성적현황.결석일수, 성적현황.`1차`, 성적현황.`2차`, 성적현황.`3차`, 성적현황.총점_x000d__x000a_FROM 성적현황 성적현황"/>
  </connection>
  <connection id="2" xr16:uid="{ECBB2A9E-52A0-4DAB-9096-D6CB9D1601B1}" name="MS Access Database_Query1" type="1" refreshedVersion="8" background="1">
    <dbPr connection="DSN=MS Access Database;DBQ=C:\2025_기본서_컴활1급실기_학습자료_240910 update\길벗컴활1급\03 최신기출문제\09 22년상시01\수강과목성적.accdb;DefaultDir=C:\2025_기본서_컴활1급실기_학습자료_240910 update\길벗컴활1급\03 최신기출문제\09 22년상시01;DriverId=25;FIL=MS Access;MaxBufferSize=2048;PageTimeout=5;" command="SELECT 성적현황.회원코드, 성적현황.가입일, 성적현황.성명, 성적현황.수강과목, 성적현황.출석일수, 성적현황.결석일수, 성적현황.`1차`, 성적현황.`2차`, 성적현황.`3차`, 성적현황.총점_x000d__x000a_FROM 성적현황 성적현황"/>
  </connection>
  <connection id="3" xr16:uid="{85C28560-46DA-4EA7-B71D-AE87F33F8DFF}" name="MS Access Database_Query2" type="1" refreshedVersion="8" background="1">
    <dbPr connection="DSN=MS Access Database;DBQ=C:\2025_기본서_컴활1급실기_학습자료_240910 update\길벗컴활1급\03 최신기출문제\09 22년상시01\수강과목성적.accdb;DefaultDir=C:\2025_기본서_컴활1급실기_학습자료_240910 update\길벗컴활1급\03 최신기출문제\09 22년상시01;DriverId=25;FIL=MS Access;MaxBufferSize=2048;PageTimeout=5;" command="SELECT 성적현황.회원코드, 성적현황.가입일, 성적현황.성명, 성적현황.수강과목, 성적현황.출석일수, 성적현황.결석일수, 성적현황.`1차`, 성적현황.`2차`, 성적현황.`3차`, 성적현황.총점_x000d__x000a_FROM 성적현황 성적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<sst xmlns="http://schemas.openxmlformats.org/spreadsheetml/2006/main" count="594" uniqueCount="170">
  <si>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</si>
  <si>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</si>
  <si>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</si>
  <si>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</si>
  <si>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</si>
  <si>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</si>
  <si>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</si>
  <si>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</si>
  <si>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</si>
  <si>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</si>
  <si>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</si>
  <si>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</si>
  <si>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</si>
  <si>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</si>
  <si>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</si>
  <si>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</si>
  <si>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</si>
  <si>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</si>
  <si>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</si>
  <si>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</si>
  <si>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</si>
  <si>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</si>
  <si>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</si>
  <si>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</si>
  <si>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</si>
  <si>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</si>
  <si>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</si>
  <si>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</si>
  <si>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</si>
  <si>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</si>
  <si>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</si>
  <si>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</si>
  <si>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</si>
  <si>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</si>
  <si>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</si>
  <si>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</si>
  <si>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</si>
  <si>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</si>
  <si>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</si>
  <si>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</si>
  <si>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</si>
  <si>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</si>
  <si>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</si>
  <si>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</si>
  <si>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</si>
  <si>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</si>
  <si>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</si>
  <si>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</si>
  <si>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</si>
  <si>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</si>
  <si>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</si>
  <si>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</si>
  <si>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</si>
  <si>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</si>
  <si>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</si>
  <si>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</si>
  <si>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</si>
  <si>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</si>
  <si>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</si>
  <si>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</si>
  <si>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</si>
  <si>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</si>
  <si>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</si>
  <si>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</si>
  <si>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</si>
  <si>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</si>
  <si>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</si>
  <si>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</si>
  <si>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</si>
  <si>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</si>
  <si>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</si>
  <si>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</si>
  <si>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</si>
  <si>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</si>
  <si>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</si>
  <si>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</si>
  <si>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</si>
  <si>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</si>
  <si>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</si>
  <si>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</si>
  <si>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</si>
  <si>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</si>
  <si>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</si>
  <si>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</si>
  <si>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</si>
  <si>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</si>
  <si>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</si>
  <si>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</si>
  <si>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</si>
  <si>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</si>
  <si>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</si>
  <si>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</si>
  <si>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</si>
  <si>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</si>
  <si>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</si>
  <si>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</si>
  <si>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</si>
  <si>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</si>
  <si>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</si>
  <si>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</si>
  <si>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</si>
  <si>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</si>
  <si>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</si>
  <si>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</si>
  <si>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</si>
  <si>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</si>
  <si>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</si>
  <si>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</si>
  <si>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</si>
  <si>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</si>
  <si>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</si>
  <si>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</si>
  <si>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</si>
  <si>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</si>
  <si>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</si>
  <si>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</si>
  <si>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</si>
  <si>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</si>
  <si>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</si>
  <si>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</si>
  <si>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</si>
  <si>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</si>
  <si>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</si>
  <si>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</si>
  <si>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</si>
  <si>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</si>
  <si>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</si>
  <si>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</si>
  <si>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</si>
  <si>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</si>
  <si>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</si>
  <si>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</si>
  <si>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</si>
  <si>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</si>
  <si>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</si>
  <si>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</si>
  <si>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</si>
  <si>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</si>
  <si>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</si>
  <si>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</si>
  <si>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</si>
  <si>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</si>
  <si>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</si>
  <si>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</si>
  <si>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</si>
  <si>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</si>
  <si>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</si>
  <si>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</si>
  <si>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</si>
  <si>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</si>
  <si>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</si>
  <si>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</si>
  <si>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</si>
  <si>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</si>
  <si>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</si>
  <si>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</si>
  <si>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</si>
  <si>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</si>
  <si>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총합계</t>
  </si>
  <si>
    <t>분기(가입일)</t>
  </si>
  <si>
    <t>1사분기</t>
  </si>
  <si>
    <t>2사분기</t>
  </si>
  <si>
    <t>3사분기</t>
  </si>
  <si>
    <t>4사분기</t>
  </si>
  <si>
    <t>평균 : 1차</t>
  </si>
  <si>
    <t>평균 : 2차</t>
  </si>
  <si>
    <t>평균 : 3차</t>
  </si>
  <si>
    <t>조건</t>
    <phoneticPr fontId="2" type="noConversion"/>
  </si>
  <si>
    <t>s</t>
    <phoneticPr fontId="2" type="noConversion"/>
  </si>
  <si>
    <t>\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</si>
</sst>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</a:t>
            </a:r>
            <a:r>
              <a:rPr lang="en-US" altLang="ko-KR"/>
              <a:t>/</a:t>
            </a:r>
            <a:r>
              <a:rPr lang="ko-KR" altLang="en-US"/>
              <a:t>생산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CD-495F-8BFE-8D74E9EFFC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76200</xdr:rowOff>
        </xdr:from>
        <xdr:to>
          <xdr:col>6</xdr:col>
          <xdr:colOff>847725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79.712027199072" backgroundQuery="1" createdVersion="8" refreshedVersion="8" minRefreshableVersion="3" recordCount="30" xr:uid="{08968A99-8D70-4925-A48C-F03EDF985C1D}">
  <cacheSource type="external" connectionId="3"/>
  <cacheFields count="11">
    <cacheField name="회원코드" numFmtId="0" sqlType="-9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 sqlType="11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0"/>
    </cacheField>
    <cacheField name="성명" numFmtId="0" sqlType="-9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 sqlType="-9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 sqlType="4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 sqlType="4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 sqlType="4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 sqlType="4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 sqlType="4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 sqlType="4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664D5F-E371-43D6-915D-88749E5265A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E11" firstHeaderRow="0" firstDataRow="1" firstDataCol="2"/>
  <pivotFields count="11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7">
        <item x="0"/>
        <item sd="0" x="1"/>
        <item sd="0" x="2"/>
        <item x="3"/>
        <item sd="0" x="4"/>
        <item x="5"/>
        <item t="default"/>
      </items>
    </pivotField>
  </pivotFields>
  <rowFields count="2">
    <field x="10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0" baseItem="3" numFmtId="179"/>
    <dataField name="평균 : 2차" fld="7" subtotal="average" baseField="10" baseItem="3" numFmtId="179"/>
    <dataField name="평균 : 3차" fld="8" subtotal="average" baseField="10" baseItem="3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zoomScaleNormal="100" workbookViewId="0">
      <selection activeCell="S20" sqref="S20"/>
    </sheetView>
  </sheetViews>
  <sheetFormatPr defaultRowHeight="16.5" x14ac:dyDescent="0.3"/>
  <cols>
    <col min="1" max="1" width="2" customWidth="1"/>
    <col min="2" max="2" width="9" bestFit="1" customWidth="1"/>
    <col min="3" max="3" width="13.25" bestFit="1" customWidth="1"/>
    <col min="4" max="4" width="8.125" bestFit="1" customWidth="1"/>
    <col min="5" max="5" width="17" customWidth="1"/>
    <col min="7" max="7" width="9" bestFit="1" customWidth="1"/>
    <col min="8" max="10" width="4.375" bestFit="1" customWidth="1"/>
    <col min="11" max="11" width="5.875" bestFit="1" customWidth="1"/>
  </cols>
  <sheetData>
    <row r="2" spans="2:11" x14ac:dyDescent="0.3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3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3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3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3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3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3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3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3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3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3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3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3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3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3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3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3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3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3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3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3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3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3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3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3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 t="s">
        <v>169</v>
      </c>
      <c r="H26" s="1"/>
      <c r="I26" s="1" t="s">
        <v>11</v>
      </c>
      <c r="J26" s="1" t="s">
        <v>11</v>
      </c>
      <c r="K26" s="4">
        <v>230</v>
      </c>
    </row>
    <row r="27" spans="2:11" x14ac:dyDescent="0.3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3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3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3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3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3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3">
      <c r="B34" s="20" t="s">
        <v>167</v>
      </c>
    </row>
    <row r="35" spans="2:11" x14ac:dyDescent="0.3">
      <c r="B35" t="b">
        <f>AND(COUNTA(H3:J3)=3,K3&gt;=280)</f>
        <v>0</v>
      </c>
    </row>
    <row r="37" spans="2:11" x14ac:dyDescent="0.3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3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3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3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AND(MOD(LEFT($B3,2),2)=0,YEAR($C3)&gt;=2018)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tabSelected="1" zoomScaleNormal="100" workbookViewId="0">
      <selection activeCell="N26" sqref="N26"/>
    </sheetView>
  </sheetViews>
  <sheetFormatPr defaultRowHeight="16.5" x14ac:dyDescent="0.3"/>
  <cols>
    <col min="1" max="1" width="4.125" customWidth="1"/>
    <col min="2" max="2" width="9.875" customWidth="1"/>
    <col min="3" max="3" width="13.75" customWidth="1"/>
    <col min="5" max="5" width="16" bestFit="1" customWidth="1"/>
    <col min="6" max="11" width="9.375" customWidth="1"/>
  </cols>
  <sheetData>
    <row r="2" spans="2:11" x14ac:dyDescent="0.3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3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3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3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3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3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3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3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3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3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3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3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3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3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3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3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3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3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3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3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3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3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3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3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3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3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3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3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3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3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3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3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3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3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3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3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3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3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3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3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3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3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3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3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3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3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3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3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3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 xml:space="preserve">&amp;C
&amp;P쪽
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opLeftCell="A7" zoomScale="83" workbookViewId="0">
      <selection activeCell="Q35" sqref="Q35"/>
    </sheetView>
  </sheetViews>
  <sheetFormatPr defaultRowHeight="16.5" x14ac:dyDescent="0.3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3">
      <c r="B1" t="s">
        <v>124</v>
      </c>
    </row>
    <row r="2" spans="2:12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 AND( $D3&gt;=18, COUNTIF($F3:$H3,"&gt;=60")=3),"Pass","-")</f>
        <v>Pass</v>
      </c>
      <c r="K3" s="6">
        <f>IF( $E3=0,VLOOKUP(AVERAGE($F3:$H3),$B$42:$D$46,3,TRUE)+0.5%,VLOOKUP(AVERAGE($F3:$H3),$B$42:$D$46,3,TRUE))</f>
        <v>3.5000000000000003E-2</v>
      </c>
      <c r="L3" s="1" t="str" cm="1">
        <f t="array" ref="L3">fn비고(D3,E3)</f>
        <v/>
      </c>
    </row>
    <row r="4" spans="2:12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 AND( $D4&gt;=18, COUNTIF($F4:$H4,"&gt;=60")=3),"Pass","-")</f>
        <v>Pass</v>
      </c>
      <c r="K4" s="6">
        <f t="shared" ref="K4:K32" si="1">IF( $E4=0,VLOOKUP(AVERAGE($F4:$H4),$B$42:$D$46,3,TRUE)+0.5%,VLOOKUP(AVERAGE($F4:$H4),$B$42:$D$46,3,TRUE))</f>
        <v>0.04</v>
      </c>
      <c r="L4" s="1" t="str" cm="1">
        <f t="array" ref="L4">fn비고(D4,E4)</f>
        <v>출석우수</v>
      </c>
    </row>
    <row r="5" spans="2:12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 t="str" cm="1">
        <f t="array" ref="L5">fn비고(D5,E5)</f>
        <v>출석우수</v>
      </c>
    </row>
    <row r="6" spans="2:12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 t="str" cm="1">
        <f t="array" ref="L6">fn비고(D6,E6)</f>
        <v>재수강</v>
      </c>
    </row>
    <row r="7" spans="2:12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 t="str" cm="1">
        <f t="array" ref="L7">fn비고(D7,E7)</f>
        <v/>
      </c>
    </row>
    <row r="8" spans="2:12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 t="str" cm="1">
        <f t="array" ref="L8">fn비고(D8,E8)</f>
        <v>출석우수</v>
      </c>
    </row>
    <row r="9" spans="2:12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 t="str" cm="1">
        <f t="array" ref="L9">fn비고(D9,E9)</f>
        <v/>
      </c>
    </row>
    <row r="10" spans="2:12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 t="str" cm="1">
        <f t="array" ref="L10">fn비고(D10,E10)</f>
        <v/>
      </c>
    </row>
    <row r="11" spans="2:12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 t="str" cm="1">
        <f t="array" ref="L11">fn비고(D11,E11)</f>
        <v/>
      </c>
    </row>
    <row r="12" spans="2:12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shared" si="1"/>
        <v>0.03</v>
      </c>
      <c r="L12" s="1" t="str" cm="1">
        <f t="array" ref="L12">fn비고(D12,E12)</f>
        <v/>
      </c>
    </row>
    <row r="13" spans="2:12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 t="str" cm="1">
        <f t="array" ref="L13">fn비고(D13,E13)</f>
        <v/>
      </c>
    </row>
    <row r="14" spans="2:12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 t="str" cm="1">
        <f t="array" ref="L14">fn비고(D14,E14)</f>
        <v>출석우수</v>
      </c>
    </row>
    <row r="15" spans="2:12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 t="str" cm="1">
        <f t="array" ref="L15">fn비고(D15,E15)</f>
        <v/>
      </c>
    </row>
    <row r="16" spans="2:12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 t="str" cm="1">
        <f t="array" ref="L16">fn비고(D16,E16)</f>
        <v/>
      </c>
    </row>
    <row r="17" spans="2:12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shared" si="1"/>
        <v>3.4999999999999996E-2</v>
      </c>
      <c r="L17" s="1" t="str" cm="1">
        <f t="array" ref="L17">fn비고(D17,E17)</f>
        <v>출석우수</v>
      </c>
    </row>
    <row r="18" spans="2:12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 t="str" cm="1">
        <f t="array" ref="L18">fn비고(D18,E18)</f>
        <v>출석우수</v>
      </c>
    </row>
    <row r="19" spans="2:12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 t="str" cm="1">
        <f t="array" ref="L19">fn비고(D19,E19)</f>
        <v>출석우수</v>
      </c>
    </row>
    <row r="20" spans="2:12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 t="str" cm="1">
        <f t="array" ref="L20">fn비고(D20,E20)</f>
        <v/>
      </c>
    </row>
    <row r="21" spans="2:12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 t="str" cm="1">
        <f t="array" ref="L21">fn비고(D21,E21)</f>
        <v>재수강</v>
      </c>
    </row>
    <row r="22" spans="2:12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 t="str" cm="1">
        <f t="array" ref="L22">fn비고(D22,E22)</f>
        <v>출석우수</v>
      </c>
    </row>
    <row r="23" spans="2:12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 t="str" cm="1">
        <f t="array" ref="L23">fn비고(D23,E23)</f>
        <v>출석우수</v>
      </c>
    </row>
    <row r="24" spans="2:12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 t="str" cm="1">
        <f t="array" ref="L24">fn비고(D24,E24)</f>
        <v>출석우수</v>
      </c>
    </row>
    <row r="25" spans="2:12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 t="str" cm="1">
        <f t="array" ref="L25">fn비고(D25,E25)</f>
        <v/>
      </c>
    </row>
    <row r="26" spans="2:12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 t="str" cm="1">
        <f t="array" ref="L26">fn비고(D26,E26)</f>
        <v/>
      </c>
    </row>
    <row r="27" spans="2:12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 t="str" cm="1">
        <f t="array" ref="L27">fn비고(D27,E27)</f>
        <v/>
      </c>
    </row>
    <row r="28" spans="2:12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 t="str" cm="1">
        <f t="array" ref="L28">fn비고(D28,E28)</f>
        <v>출석우수</v>
      </c>
    </row>
    <row r="29" spans="2:12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 t="str" cm="1">
        <f t="array" ref="L29">fn비고(D29,E29)</f>
        <v>출석우수</v>
      </c>
    </row>
    <row r="30" spans="2:12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 t="str" cm="1">
        <f t="array" ref="L30">fn비고(D30,E30)</f>
        <v/>
      </c>
    </row>
    <row r="31" spans="2:12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 t="str" cm="1">
        <f t="array" ref="L31">fn비고(D31,E31)</f>
        <v/>
      </c>
    </row>
    <row r="32" spans="2:12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shared" si="1"/>
        <v>3.4999999999999996E-2</v>
      </c>
      <c r="L32" s="1" t="str" cm="1">
        <f t="array" ref="L32">fn비고(D32,E32)</f>
        <v>출석우수</v>
      </c>
    </row>
    <row r="34" spans="2:11" x14ac:dyDescent="0.3">
      <c r="B34" t="s">
        <v>128</v>
      </c>
      <c r="H34" t="s">
        <v>129</v>
      </c>
    </row>
    <row r="35" spans="2:11" x14ac:dyDescent="0.3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3">
      <c r="B36" s="5" t="s">
        <v>134</v>
      </c>
      <c r="C36" s="1">
        <f t="array" ref="C36">COUNT(IF((FIND($B36,$C$3:$C$32,1)&gt;=1)*(FIND(C$35,$C$3:$C$32,1)&gt;=1),1))</f>
        <v>2</v>
      </c>
      <c r="D36" s="1">
        <f t="array" ref="D36">COUNT(IF((FIND($B36,$C$3:$C$32,1)&gt;=1)*(FIND(D$35,$C$3:$C$32,1)&gt;=1),1))</f>
        <v>5</v>
      </c>
      <c r="E36" s="1">
        <f t="array" ref="E36">COUNT(IF((FIND($B36,$C$3:$C$32,1)&gt;=1)*(FIND(E$35,$C$3:$C$32,1)&gt;=1),1))</f>
        <v>5</v>
      </c>
      <c r="H36" s="4" t="s">
        <v>90</v>
      </c>
      <c r="I36" s="4">
        <f t="array" ref="I36">INDEX(F$3:F$32,MATCH(MAX(($C$3:$C$32=$H36)*$F$3:$F$32),($C$3:$C$32=$H36)*$F$3:$F$32,0),0)</f>
        <v>100</v>
      </c>
      <c r="J36" s="4"/>
      <c r="K36" s="4"/>
    </row>
    <row r="37" spans="2:11" x14ac:dyDescent="0.3">
      <c r="B37" s="5" t="s">
        <v>135</v>
      </c>
      <c r="C37" s="1">
        <f t="array" ref="C37">COUNT(IF((FIND($B37,$C$3:$C$32,1)&gt;=1)*(FIND(C$35,$C$3:$C$32,1)&gt;=1),1))</f>
        <v>3</v>
      </c>
      <c r="D37" s="1">
        <f t="array" ref="D37">COUNT(IF((FIND($B37,$C$3:$C$32,1)&gt;=1)*(FIND(D$35,$C$3:$C$32,1)&gt;=1),1))</f>
        <v>2</v>
      </c>
      <c r="E37" s="1">
        <f t="array" ref="E37">COUNT(IF((FIND($B37,$C$3:$C$32,1)&gt;=1)*(FIND(E$35,$C$3:$C$32,1)&gt;=1),1))</f>
        <v>2</v>
      </c>
      <c r="H37" s="4" t="s">
        <v>93</v>
      </c>
      <c r="I37" s="4">
        <f t="array" ref="I37">INDEX(F$3:F$32,MATCH(MAX(($C$3:$C$32=$H37)*$F$3:$F$32),($C$3:$C$32=$H37)*$F$3:$F$32,0),0)</f>
        <v>90</v>
      </c>
      <c r="J37" s="4"/>
      <c r="K37" s="4"/>
    </row>
    <row r="38" spans="2:11" x14ac:dyDescent="0.3">
      <c r="B38" s="5" t="s">
        <v>136</v>
      </c>
      <c r="C38" s="1">
        <f t="array" ref="C38">COUNT(IF((FIND($B38,$C$3:$C$32,1)&gt;=1)*(FIND(C$35,$C$3:$C$32,1)&gt;=1),1))</f>
        <v>6</v>
      </c>
      <c r="D38" s="1">
        <f t="array" ref="D38">COUNT(IF((FIND($B38,$C$3:$C$32,1)&gt;=1)*(FIND(D$35,$C$3:$C$32,1)&gt;=1),1))</f>
        <v>3</v>
      </c>
      <c r="E38" s="1">
        <f t="array" ref="E38">COUNT(IF((FIND($B38,$C$3:$C$32,1)&gt;=1)*(FIND(E$35,$C$3:$C$32,1)&gt;=1),1))</f>
        <v>2</v>
      </c>
      <c r="H38" s="4" t="s">
        <v>88</v>
      </c>
      <c r="I38" s="4">
        <f t="array" ref="I38">INDEX(F$3:F$32,MATCH(MAX(($C$3:$C$32=$H38)*$F$3:$F$32),($C$3:$C$32=$H38)*$F$3:$F$32,0),0)</f>
        <v>100</v>
      </c>
      <c r="J38" s="4"/>
      <c r="K38" s="4"/>
    </row>
    <row r="39" spans="2:11" x14ac:dyDescent="0.3">
      <c r="H39" s="4" t="s">
        <v>91</v>
      </c>
      <c r="I39" s="4">
        <f t="array" ref="I39">INDEX(F$3:F$32,MATCH(MAX(($C$3:$C$32=$H39)*$F$3:$F$32),($C$3:$C$32=$H39)*$F$3:$F$32,0),0)</f>
        <v>90</v>
      </c>
      <c r="J39" s="4"/>
      <c r="K39" s="4"/>
    </row>
    <row r="40" spans="2:11" x14ac:dyDescent="0.3">
      <c r="B40" t="s">
        <v>137</v>
      </c>
      <c r="H40" s="4" t="s">
        <v>108</v>
      </c>
      <c r="I40" s="4">
        <f t="array" ref="I40">INDEX(F$3:F$32,MATCH(MAX(($C$3:$C$32=$H40)*$F$3:$F$32),($C$3:$C$32=$H40)*$F$3:$F$32,0),0)</f>
        <v>100</v>
      </c>
      <c r="J40" s="4"/>
      <c r="K40" s="4"/>
    </row>
    <row r="41" spans="2:11" x14ac:dyDescent="0.3">
      <c r="B41" s="21" t="s">
        <v>138</v>
      </c>
      <c r="C41" s="22"/>
      <c r="D41" s="7" t="s">
        <v>126</v>
      </c>
      <c r="H41" s="4" t="s">
        <v>95</v>
      </c>
      <c r="I41" s="4">
        <f t="array" ref="I41">INDEX(F$3:F$32,MATCH(MAX(($C$3:$C$32=$H41)*$F$3:$F$32),($C$3:$C$32=$H41)*$F$3:$F$32,0),0)</f>
        <v>90</v>
      </c>
      <c r="J41" s="4"/>
      <c r="K41" s="4"/>
    </row>
    <row r="42" spans="2:11" x14ac:dyDescent="0.3">
      <c r="B42" s="1">
        <v>0</v>
      </c>
      <c r="C42" s="8">
        <v>60</v>
      </c>
      <c r="D42" s="9">
        <v>0</v>
      </c>
      <c r="H42" s="4" t="s">
        <v>97</v>
      </c>
      <c r="I42" s="4">
        <f t="array" ref="I42">INDEX(F$3:F$32,MATCH(MAX(($C$3:$C$32=$H42)*$F$3:$F$32),($C$3:$C$32=$H42)*$F$3:$F$32,0),0)</f>
        <v>100</v>
      </c>
      <c r="J42" s="4"/>
      <c r="K42" s="4"/>
    </row>
    <row r="43" spans="2:11" x14ac:dyDescent="0.3">
      <c r="B43" s="10">
        <v>60</v>
      </c>
      <c r="C43" s="8">
        <v>70</v>
      </c>
      <c r="D43" s="11">
        <v>2.5000000000000001E-2</v>
      </c>
      <c r="H43" s="4" t="s">
        <v>105</v>
      </c>
      <c r="I43" s="4">
        <f t="array" ref="I43">INDEX(F$3:F$32,MATCH(MAX(($C$3:$C$32=$H43)*$F$3:$F$32),($C$3:$C$32=$H43)*$F$3:$F$32,0),0)</f>
        <v>100</v>
      </c>
      <c r="J43" s="4"/>
      <c r="K43" s="4"/>
    </row>
    <row r="44" spans="2:11" x14ac:dyDescent="0.3">
      <c r="B44" s="10">
        <v>70</v>
      </c>
      <c r="C44" s="8">
        <v>80</v>
      </c>
      <c r="D44" s="9">
        <v>0.03</v>
      </c>
      <c r="H44" s="4" t="s">
        <v>103</v>
      </c>
      <c r="I44" s="4">
        <f t="array" ref="I44">INDEX(F$3:F$32,MATCH(MAX(($C$3:$C$32=$H44)*$F$3:$F$32),($C$3:$C$32=$H44)*$F$3:$F$32,0),0)</f>
        <v>85</v>
      </c>
      <c r="J44" s="4"/>
      <c r="K44" s="4"/>
    </row>
    <row r="45" spans="2:11" x14ac:dyDescent="0.3">
      <c r="B45" s="10">
        <v>80</v>
      </c>
      <c r="C45" s="8">
        <v>90</v>
      </c>
      <c r="D45" s="11">
        <v>3.5000000000000003E-2</v>
      </c>
    </row>
    <row r="46" spans="2:11" x14ac:dyDescent="0.3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  <pageSetup paperSize="9" orientation="portrait" horizont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A5" sqref="A5"/>
    </sheetView>
  </sheetViews>
  <sheetFormatPr defaultRowHeight="16.5" x14ac:dyDescent="0.3"/>
  <cols>
    <col min="1" max="1" width="14.625" bestFit="1" customWidth="1"/>
    <col min="2" max="2" width="16" bestFit="1" customWidth="1"/>
    <col min="3" max="8" width="10.25" bestFit="1" customWidth="1"/>
    <col min="9" max="13" width="16.25" bestFit="1" customWidth="1"/>
    <col min="14" max="14" width="7.375" bestFit="1" customWidth="1"/>
  </cols>
  <sheetData>
    <row r="2" spans="1:5" x14ac:dyDescent="0.3">
      <c r="A2" s="18" t="s">
        <v>159</v>
      </c>
      <c r="B2" s="18" t="s">
        <v>1</v>
      </c>
      <c r="C2" t="s">
        <v>164</v>
      </c>
      <c r="D2" t="s">
        <v>165</v>
      </c>
      <c r="E2" t="s">
        <v>166</v>
      </c>
    </row>
    <row r="3" spans="1:5" x14ac:dyDescent="0.3">
      <c r="A3" t="s">
        <v>160</v>
      </c>
      <c r="C3" s="19">
        <v>75</v>
      </c>
      <c r="D3" s="19">
        <v>76.25</v>
      </c>
      <c r="E3" s="19">
        <v>81.25</v>
      </c>
    </row>
    <row r="4" spans="1:5" x14ac:dyDescent="0.3">
      <c r="A4" t="s">
        <v>161</v>
      </c>
      <c r="C4" s="19">
        <v>86.785714285714292</v>
      </c>
      <c r="D4" s="19">
        <v>82.5</v>
      </c>
      <c r="E4" s="19">
        <v>80.357142857142861</v>
      </c>
    </row>
    <row r="5" spans="1:5" x14ac:dyDescent="0.3">
      <c r="A5" t="s">
        <v>162</v>
      </c>
      <c r="C5" s="19">
        <v>71.666666666666671</v>
      </c>
      <c r="D5" s="19">
        <v>90.833333333333329</v>
      </c>
      <c r="E5" s="19">
        <v>76.666666666666671</v>
      </c>
    </row>
    <row r="6" spans="1:5" x14ac:dyDescent="0.3">
      <c r="B6" t="s">
        <v>14</v>
      </c>
      <c r="C6" s="19">
        <v>55</v>
      </c>
      <c r="D6" s="19">
        <v>100</v>
      </c>
      <c r="E6" s="19">
        <v>60</v>
      </c>
    </row>
    <row r="7" spans="1:5" x14ac:dyDescent="0.3">
      <c r="B7" t="s">
        <v>19</v>
      </c>
      <c r="C7" s="19">
        <v>65</v>
      </c>
      <c r="D7" s="19">
        <v>77.5</v>
      </c>
      <c r="E7" s="19">
        <v>75</v>
      </c>
    </row>
    <row r="8" spans="1:5" x14ac:dyDescent="0.3">
      <c r="B8" t="s">
        <v>32</v>
      </c>
      <c r="C8" s="19">
        <v>77.5</v>
      </c>
      <c r="D8" s="19">
        <v>95</v>
      </c>
      <c r="E8" s="19">
        <v>75</v>
      </c>
    </row>
    <row r="9" spans="1:5" x14ac:dyDescent="0.3">
      <c r="B9" t="s">
        <v>37</v>
      </c>
      <c r="C9" s="19">
        <v>90</v>
      </c>
      <c r="D9" s="19">
        <v>100</v>
      </c>
      <c r="E9" s="19">
        <v>100</v>
      </c>
    </row>
    <row r="10" spans="1:5" x14ac:dyDescent="0.3">
      <c r="A10" t="s">
        <v>163</v>
      </c>
      <c r="C10" s="19">
        <v>79.166666666666671</v>
      </c>
      <c r="D10" s="19">
        <v>75</v>
      </c>
      <c r="E10" s="19">
        <v>78.333333333333329</v>
      </c>
    </row>
    <row r="11" spans="1:5" x14ac:dyDescent="0.3">
      <c r="A11" t="s">
        <v>158</v>
      </c>
      <c r="C11" s="19">
        <v>80.666666666666671</v>
      </c>
      <c r="D11" s="19">
        <v>81.833333333333329</v>
      </c>
      <c r="E11" s="19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topLeftCell="A4" workbookViewId="0">
      <selection activeCell="J24" sqref="J24"/>
    </sheetView>
  </sheetViews>
  <sheetFormatPr defaultRowHeight="16.5" x14ac:dyDescent="0.3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3">
      <c r="B1" t="s">
        <v>139</v>
      </c>
      <c r="F1" t="s">
        <v>140</v>
      </c>
    </row>
    <row r="2" spans="2:8" x14ac:dyDescent="0.3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3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3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3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3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3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3">
      <c r="B9" t="s">
        <v>149</v>
      </c>
      <c r="F9" t="s">
        <v>150</v>
      </c>
    </row>
    <row r="10" spans="2:8" x14ac:dyDescent="0.3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3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3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3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3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3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3">
      <c r="B17" t="s">
        <v>151</v>
      </c>
    </row>
    <row r="18" spans="2:4" x14ac:dyDescent="0.3">
      <c r="B18" s="1" t="s">
        <v>141</v>
      </c>
      <c r="C18" s="13" t="s">
        <v>142</v>
      </c>
      <c r="D18" s="13" t="s">
        <v>143</v>
      </c>
    </row>
    <row r="19" spans="2:4" x14ac:dyDescent="0.3">
      <c r="B19" s="1" t="s">
        <v>148</v>
      </c>
      <c r="C19" s="14">
        <v>1850</v>
      </c>
      <c r="D19" s="14">
        <v>1781.75</v>
      </c>
    </row>
    <row r="20" spans="2:4" x14ac:dyDescent="0.3">
      <c r="B20" s="1" t="s">
        <v>146</v>
      </c>
      <c r="C20" s="14">
        <v>1375</v>
      </c>
      <c r="D20" s="14">
        <v>1313.5</v>
      </c>
    </row>
    <row r="21" spans="2:4" x14ac:dyDescent="0.3">
      <c r="B21" s="1" t="s">
        <v>147</v>
      </c>
      <c r="C21" s="14">
        <v>1212.5</v>
      </c>
      <c r="D21" s="14">
        <v>1231</v>
      </c>
    </row>
    <row r="22" spans="2:4" x14ac:dyDescent="0.3">
      <c r="B22" s="1" t="s">
        <v>145</v>
      </c>
      <c r="C22" s="14">
        <v>1162.5</v>
      </c>
      <c r="D22" s="14">
        <v>1141.5</v>
      </c>
    </row>
    <row r="23" spans="2:4" x14ac:dyDescent="0.3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N16" sqref="N16"/>
    </sheetView>
  </sheetViews>
  <sheetFormatPr defaultRowHeight="16.5" x14ac:dyDescent="0.3"/>
  <cols>
    <col min="1" max="1" width="3.125" customWidth="1"/>
    <col min="3" max="3" width="16" bestFit="1" customWidth="1"/>
    <col min="4" max="5" width="9" bestFit="1" customWidth="1"/>
    <col min="6" max="8" width="6" customWidth="1"/>
    <col min="10" max="10" width="2.625" customWidth="1"/>
    <col min="11" max="11" width="11.125" customWidth="1"/>
  </cols>
  <sheetData>
    <row r="2" spans="2:9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</row>
    <row r="4" spans="2:9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</row>
    <row r="5" spans="2:9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</row>
    <row r="6" spans="2:9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</row>
    <row r="7" spans="2:9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</row>
    <row r="8" spans="2:9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</row>
    <row r="9" spans="2:9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</row>
    <row r="10" spans="2:9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</row>
    <row r="11" spans="2:9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</row>
    <row r="12" spans="2:9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</row>
    <row r="13" spans="2:9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</row>
    <row r="14" spans="2:9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</row>
    <row r="15" spans="2:9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</row>
    <row r="16" spans="2:9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</row>
    <row r="17" spans="2:9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</row>
    <row r="18" spans="2:9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</row>
    <row r="19" spans="2:9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</row>
    <row r="20" spans="2:9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</row>
    <row r="21" spans="2:9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</row>
    <row r="22" spans="2:9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</row>
    <row r="23" spans="2:9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</row>
    <row r="24" spans="2:9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</row>
    <row r="25" spans="2:9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</row>
    <row r="26" spans="2:9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</row>
    <row r="27" spans="2:9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</row>
    <row r="28" spans="2:9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</row>
    <row r="29" spans="2:9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</row>
    <row r="30" spans="2:9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</row>
    <row r="31" spans="2:9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</row>
    <row r="32" spans="2:9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workbookViewId="0">
      <selection activeCell="R18" sqref="R18"/>
    </sheetView>
  </sheetViews>
  <sheetFormatPr defaultRowHeight="16.5" x14ac:dyDescent="0.3"/>
  <cols>
    <col min="2" max="2" width="11" bestFit="1" customWidth="1"/>
    <col min="3" max="3" width="11.625" customWidth="1"/>
    <col min="4" max="4" width="10.5" customWidth="1"/>
    <col min="5" max="5" width="10.875" bestFit="1" customWidth="1"/>
  </cols>
  <sheetData>
    <row r="1" spans="2:6" ht="20.25" x14ac:dyDescent="0.3">
      <c r="B1" s="23" t="s">
        <v>152</v>
      </c>
      <c r="C1" s="23"/>
      <c r="D1" s="23"/>
      <c r="E1" s="23"/>
      <c r="F1" s="23"/>
    </row>
    <row r="3" spans="2:6" x14ac:dyDescent="0.3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3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3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3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3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3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3">
      <c r="E9" s="16"/>
    </row>
    <row r="11" spans="2:6" x14ac:dyDescent="0.3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N34"/>
  <sheetViews>
    <sheetView workbookViewId="0">
      <selection activeCell="H15" sqref="H15"/>
    </sheetView>
  </sheetViews>
  <sheetFormatPr defaultRowHeight="16.5" x14ac:dyDescent="0.3"/>
  <cols>
    <col min="1" max="1" width="2.625" customWidth="1"/>
    <col min="2" max="3" width="12.375" customWidth="1"/>
    <col min="4" max="4" width="9.375" customWidth="1"/>
    <col min="5" max="5" width="10.625" customWidth="1"/>
    <col min="6" max="6" width="11.75" customWidth="1"/>
    <col min="7" max="7" width="11.25" customWidth="1"/>
    <col min="8" max="8" width="11.125" customWidth="1"/>
    <col min="9" max="9" width="3.375" customWidth="1"/>
    <col min="10" max="10" width="16" bestFit="1" customWidth="1"/>
  </cols>
  <sheetData>
    <row r="3" spans="2:14" x14ac:dyDescent="0.3">
      <c r="B3" s="17" t="s">
        <v>156</v>
      </c>
      <c r="J3" t="s">
        <v>157</v>
      </c>
    </row>
    <row r="4" spans="2:14" x14ac:dyDescent="0.3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4" x14ac:dyDescent="0.3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4" x14ac:dyDescent="0.3">
      <c r="B6" s="1"/>
      <c r="C6" s="4"/>
      <c r="D6" s="4"/>
      <c r="E6" s="4"/>
      <c r="F6" s="4"/>
      <c r="G6" s="4"/>
      <c r="H6" s="4"/>
      <c r="J6" s="4" t="s">
        <v>93</v>
      </c>
    </row>
    <row r="7" spans="2:14" x14ac:dyDescent="0.3">
      <c r="B7" s="2"/>
      <c r="C7" s="4"/>
      <c r="D7" s="4"/>
      <c r="E7" s="4"/>
      <c r="F7" s="4"/>
      <c r="G7" s="4"/>
      <c r="H7" s="4"/>
      <c r="J7" s="4" t="s">
        <v>88</v>
      </c>
    </row>
    <row r="8" spans="2:14" x14ac:dyDescent="0.3">
      <c r="B8" s="1"/>
      <c r="C8" s="4"/>
      <c r="D8" s="4"/>
      <c r="E8" s="4"/>
      <c r="F8" s="4"/>
      <c r="G8" s="4"/>
      <c r="H8" s="4"/>
      <c r="J8" s="4" t="s">
        <v>91</v>
      </c>
    </row>
    <row r="9" spans="2:14" x14ac:dyDescent="0.3">
      <c r="B9" s="2"/>
      <c r="C9" s="4"/>
      <c r="D9" s="4"/>
      <c r="E9" s="4"/>
      <c r="F9" s="4"/>
      <c r="G9" s="4"/>
      <c r="H9" s="4"/>
      <c r="J9" s="4" t="s">
        <v>108</v>
      </c>
    </row>
    <row r="10" spans="2:14" x14ac:dyDescent="0.3">
      <c r="B10" s="2"/>
      <c r="C10" s="4"/>
      <c r="D10" s="4"/>
      <c r="E10" s="4"/>
      <c r="F10" s="4"/>
      <c r="G10" s="4"/>
      <c r="H10" s="4"/>
      <c r="J10" s="4" t="s">
        <v>95</v>
      </c>
    </row>
    <row r="11" spans="2:14" x14ac:dyDescent="0.3">
      <c r="B11" s="2"/>
      <c r="C11" s="4"/>
      <c r="D11" s="4"/>
      <c r="E11" s="4"/>
      <c r="F11" s="4"/>
      <c r="G11" s="4"/>
      <c r="H11" s="4"/>
      <c r="J11" s="4" t="s">
        <v>97</v>
      </c>
      <c r="N11" t="s">
        <v>168</v>
      </c>
    </row>
    <row r="12" spans="2:14" x14ac:dyDescent="0.3">
      <c r="B12" s="2"/>
      <c r="C12" s="4"/>
      <c r="D12" s="4"/>
      <c r="E12" s="4"/>
      <c r="F12" s="4"/>
      <c r="G12" s="4"/>
      <c r="H12" s="4"/>
      <c r="J12" s="4" t="s">
        <v>105</v>
      </c>
    </row>
    <row r="13" spans="2:14" x14ac:dyDescent="0.3">
      <c r="B13" s="2"/>
      <c r="C13" s="4"/>
      <c r="D13" s="4"/>
      <c r="E13" s="4"/>
      <c r="F13" s="4"/>
      <c r="G13" s="4"/>
      <c r="H13" s="4"/>
      <c r="J13" s="4" t="s">
        <v>103</v>
      </c>
    </row>
    <row r="14" spans="2:14" x14ac:dyDescent="0.3">
      <c r="B14" s="2"/>
      <c r="C14" s="4"/>
      <c r="D14" s="4"/>
      <c r="E14" s="4"/>
      <c r="F14" s="4"/>
      <c r="G14" s="4"/>
      <c r="H14" s="4"/>
    </row>
    <row r="15" spans="2:14" x14ac:dyDescent="0.3">
      <c r="B15" s="2"/>
      <c r="C15" s="4"/>
      <c r="D15" s="4"/>
      <c r="E15" s="4"/>
      <c r="F15" s="4"/>
      <c r="G15" s="4"/>
      <c r="H15" s="4"/>
    </row>
    <row r="16" spans="2:14" x14ac:dyDescent="0.3">
      <c r="B16" s="1"/>
      <c r="C16" s="4"/>
      <c r="D16" s="4"/>
      <c r="E16" s="4"/>
      <c r="F16" s="4"/>
      <c r="G16" s="4"/>
      <c r="H16" s="4"/>
    </row>
    <row r="17" spans="2:8" x14ac:dyDescent="0.3">
      <c r="B17" s="2"/>
      <c r="C17" s="4"/>
      <c r="D17" s="4"/>
      <c r="E17" s="4"/>
      <c r="F17" s="4"/>
      <c r="G17" s="4"/>
      <c r="H17" s="4"/>
    </row>
    <row r="18" spans="2:8" x14ac:dyDescent="0.3">
      <c r="B18" s="2"/>
      <c r="C18" s="4"/>
      <c r="D18" s="4"/>
      <c r="E18" s="4"/>
      <c r="F18" s="4"/>
      <c r="G18" s="4"/>
      <c r="H18" s="4"/>
    </row>
    <row r="19" spans="2:8" x14ac:dyDescent="0.3">
      <c r="B19" s="2"/>
      <c r="C19" s="4"/>
      <c r="D19" s="4"/>
      <c r="E19" s="4"/>
      <c r="F19" s="4"/>
      <c r="G19" s="4"/>
      <c r="H19" s="4"/>
    </row>
    <row r="20" spans="2:8" x14ac:dyDescent="0.3">
      <c r="B20" s="2"/>
      <c r="C20" s="4"/>
      <c r="D20" s="4"/>
      <c r="E20" s="4"/>
      <c r="F20" s="4"/>
      <c r="G20" s="4"/>
      <c r="H20" s="4"/>
    </row>
    <row r="21" spans="2:8" x14ac:dyDescent="0.3">
      <c r="B21" s="2"/>
      <c r="C21" s="4"/>
      <c r="D21" s="4"/>
      <c r="E21" s="4"/>
      <c r="F21" s="4"/>
      <c r="G21" s="4"/>
      <c r="H21" s="4"/>
    </row>
    <row r="22" spans="2:8" x14ac:dyDescent="0.3">
      <c r="B22" s="2"/>
      <c r="C22" s="4"/>
      <c r="D22" s="4"/>
      <c r="E22" s="4"/>
      <c r="F22" s="4"/>
      <c r="G22" s="4"/>
      <c r="H22" s="4"/>
    </row>
    <row r="23" spans="2:8" x14ac:dyDescent="0.3">
      <c r="B23" s="2"/>
      <c r="C23" s="4"/>
      <c r="D23" s="4"/>
      <c r="E23" s="4"/>
      <c r="F23" s="4"/>
      <c r="G23" s="4"/>
      <c r="H23" s="4"/>
    </row>
    <row r="24" spans="2:8" x14ac:dyDescent="0.3">
      <c r="B24" s="2"/>
      <c r="C24" s="4"/>
      <c r="D24" s="4"/>
      <c r="E24" s="4"/>
      <c r="F24" s="4"/>
      <c r="G24" s="4"/>
      <c r="H24" s="4"/>
    </row>
    <row r="25" spans="2:8" x14ac:dyDescent="0.3">
      <c r="B25" s="2"/>
      <c r="C25" s="4"/>
      <c r="D25" s="4"/>
      <c r="E25" s="4"/>
      <c r="F25" s="4"/>
      <c r="G25" s="4"/>
      <c r="H25" s="4"/>
    </row>
    <row r="26" spans="2:8" x14ac:dyDescent="0.3">
      <c r="B26" s="2"/>
      <c r="C26" s="4"/>
      <c r="D26" s="4"/>
      <c r="E26" s="4"/>
      <c r="F26" s="4"/>
      <c r="G26" s="4"/>
      <c r="H26" s="4"/>
    </row>
    <row r="27" spans="2:8" x14ac:dyDescent="0.3">
      <c r="B27" s="2"/>
      <c r="C27" s="4"/>
      <c r="D27" s="4"/>
      <c r="E27" s="4"/>
      <c r="F27" s="4"/>
      <c r="G27" s="4"/>
      <c r="H27" s="4"/>
    </row>
    <row r="28" spans="2:8" x14ac:dyDescent="0.3">
      <c r="B28" s="2"/>
      <c r="C28" s="4"/>
      <c r="D28" s="4"/>
      <c r="E28" s="4"/>
      <c r="F28" s="4"/>
      <c r="G28" s="4"/>
      <c r="H28" s="4"/>
    </row>
    <row r="29" spans="2:8" x14ac:dyDescent="0.3">
      <c r="B29" s="2"/>
      <c r="C29" s="4"/>
      <c r="D29" s="4"/>
      <c r="E29" s="4"/>
      <c r="F29" s="4"/>
      <c r="G29" s="4"/>
      <c r="H29" s="4"/>
    </row>
    <row r="30" spans="2:8" x14ac:dyDescent="0.3">
      <c r="B30" s="2"/>
      <c r="C30" s="4"/>
      <c r="D30" s="4"/>
      <c r="E30" s="4"/>
      <c r="F30" s="4"/>
      <c r="G30" s="4"/>
      <c r="H30" s="4"/>
    </row>
    <row r="31" spans="2:8" x14ac:dyDescent="0.3">
      <c r="B31" s="2"/>
      <c r="C31" s="4"/>
      <c r="D31" s="4"/>
      <c r="E31" s="4"/>
      <c r="F31" s="4"/>
      <c r="G31" s="4"/>
      <c r="H31" s="4"/>
    </row>
    <row r="32" spans="2:8" x14ac:dyDescent="0.3">
      <c r="B32" s="2"/>
      <c r="C32" s="4"/>
      <c r="D32" s="4"/>
      <c r="E32" s="4"/>
      <c r="F32" s="4"/>
      <c r="G32" s="4"/>
      <c r="H32" s="4"/>
    </row>
    <row r="33" spans="2:8" x14ac:dyDescent="0.3">
      <c r="B33" s="2"/>
      <c r="C33" s="4"/>
      <c r="D33" s="4"/>
      <c r="E33" s="4"/>
      <c r="F33" s="4"/>
      <c r="G33" s="4"/>
      <c r="H33" s="4"/>
    </row>
    <row r="34" spans="2:8" x14ac:dyDescent="0.3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9525</xdr:colOff>
                <xdr:row>0</xdr:row>
                <xdr:rowOff>76200</xdr:rowOff>
              </from>
              <to>
                <xdr:col>6</xdr:col>
                <xdr:colOff>847725</xdr:colOff>
                <xdr:row>2</xdr:row>
                <xdr:rowOff>114300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HeeJeong Hwang</cp:lastModifiedBy>
  <cp:lastPrinted>2026-02-26T08:44:31Z</cp:lastPrinted>
  <dcterms:created xsi:type="dcterms:W3CDTF">2023-05-12T10:51:28Z</dcterms:created>
  <dcterms:modified xsi:type="dcterms:W3CDTF">2026-02-26T08:48:40Z</dcterms:modified>
</cp:coreProperties>
</file>