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실기\03 최신기출문제\09 22년상시01\"/>
    </mc:Choice>
  </mc:AlternateContent>
  <xr:revisionPtr revIDLastSave="0" documentId="13_ncr:1_{E9170DAA-4D6A-4573-9982-ED6A371D4BAB}" xr6:coauthVersionLast="47" xr6:coauthVersionMax="47" xr10:uidLastSave="{00000000-0000-0000-0000-000000000000}"/>
  <bookViews>
    <workbookView xWindow="-120" yWindow="-120" windowWidth="29040" windowHeight="1584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eta.IF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6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성적현황_6e72a3df-8ffe-4a17-9d17-faa4e747c236" name="성적현황" connection="수강과목성적"/>
        </x15:modelTables>
        <x15:extLst>
          <ext xmlns:x16="http://schemas.microsoft.com/office/spreadsheetml/2014/11/main" uri="{9835A34E-60A6-4A7C-AAB8-D5F71C897F49}">
            <x16:modelTimeGroupings>
              <x16:modelTimeGrouping tableName="성적현황" columnName="가입일" columnId="가입일">
                <x16:calculatedTimeColumn columnName="가입일(연도)" columnId="가입일(연도)" contentType="years" isSelected="0"/>
                <x16:calculatedTimeColumn columnName="가입일(분기)" columnId="가입일(분기)" contentType="quarters" isSelected="1"/>
                <x16:calculatedTimeColumn columnName="가입일(월 인덱스)" columnId="가입일(월 인덱스)" contentType="monthsindex" isSelected="0"/>
                <x16:calculatedTimeColumn columnName="가입일(월)" columnId="가입일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3" l="1" a="1"/>
  <c r="J36" i="3" s="1"/>
  <c r="K36" i="3" a="1"/>
  <c r="K36" i="3" s="1"/>
  <c r="J37" i="3" a="1"/>
  <c r="J37" i="3"/>
  <c r="K37" i="3" a="1"/>
  <c r="K37" i="3" s="1"/>
  <c r="J38" i="3" a="1"/>
  <c r="J38" i="3" s="1"/>
  <c r="K38" i="3" a="1"/>
  <c r="K38" i="3"/>
  <c r="J39" i="3" a="1"/>
  <c r="J39" i="3" s="1"/>
  <c r="K39" i="3" a="1"/>
  <c r="K39" i="3" s="1"/>
  <c r="J40" i="3" a="1"/>
  <c r="J40" i="3"/>
  <c r="K40" i="3" a="1"/>
  <c r="K40" i="3" s="1"/>
  <c r="J41" i="3" a="1"/>
  <c r="J41" i="3" s="1"/>
  <c r="K41" i="3" a="1"/>
  <c r="K41" i="3"/>
  <c r="J42" i="3" a="1"/>
  <c r="J42" i="3" s="1"/>
  <c r="K42" i="3" a="1"/>
  <c r="K42" i="3" s="1"/>
  <c r="J43" i="3" a="1"/>
  <c r="J43" i="3"/>
  <c r="K43" i="3" a="1"/>
  <c r="K43" i="3" s="1"/>
  <c r="J44" i="3" a="1"/>
  <c r="J44" i="3" s="1"/>
  <c r="K44" i="3" a="1"/>
  <c r="K44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/>
  <c r="I43" i="3" a="1"/>
  <c r="I43" i="3" s="1"/>
  <c r="I44" i="3" a="1"/>
  <c r="I44" i="3" s="1"/>
  <c r="I36" i="3" a="1"/>
  <c r="I36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D36" i="3" a="1"/>
  <c r="D36" i="3" s="1"/>
  <c r="E36" i="3" a="1"/>
  <c r="E36" i="3" s="1"/>
  <c r="D37" i="3" a="1"/>
  <c r="D37" i="3"/>
  <c r="E37" i="3" a="1"/>
  <c r="E37" i="3" s="1"/>
  <c r="D38" i="3" a="1"/>
  <c r="D38" i="3" s="1"/>
  <c r="E38" i="3" a="1"/>
  <c r="E38" i="3"/>
  <c r="C37" i="3" a="1"/>
  <c r="C37" i="3" s="1"/>
  <c r="C38" i="3" a="1"/>
  <c r="C38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B35" i="1"/>
  <c r="F4" i="7"/>
  <c r="F5" i="7"/>
  <c r="F6" i="7"/>
  <c r="F7" i="7"/>
  <c r="F8" i="7"/>
  <c r="L5" i="3" a="1"/>
  <c r="L8" i="3" a="1"/>
  <c r="L11" i="3" a="1"/>
  <c r="L14" i="3" a="1"/>
  <c r="L17" i="3" a="1"/>
  <c r="L20" i="3" a="1"/>
  <c r="L23" i="3" a="1"/>
  <c r="L26" i="3" a="1"/>
  <c r="L29" i="3" a="1"/>
  <c r="L32" i="3" a="1"/>
  <c r="L4" i="3" a="1"/>
  <c r="L10" i="3" a="1"/>
  <c r="L12" i="3" a="1"/>
  <c r="L6" i="3" a="1"/>
  <c r="L9" i="3" a="1"/>
  <c r="L15" i="3" a="1"/>
  <c r="L18" i="3" a="1"/>
  <c r="L21" i="3" a="1"/>
  <c r="L24" i="3" a="1"/>
  <c r="L27" i="3" a="1"/>
  <c r="L30" i="3" a="1"/>
  <c r="L7" i="3" a="1"/>
  <c r="L13" i="3" a="1"/>
  <c r="L16" i="3" a="1"/>
  <c r="L19" i="3" a="1"/>
  <c r="L22" i="3" a="1"/>
  <c r="L25" i="3" a="1"/>
  <c r="L28" i="3" a="1"/>
  <c r="L31" i="3" a="1"/>
  <c r="L3" i="3" a="1"/>
  <c r="L31" i="3" l="1"/>
  <c r="L28" i="3"/>
  <c r="L25" i="3"/>
  <c r="L22" i="3"/>
  <c r="L19" i="3"/>
  <c r="L16" i="3"/>
  <c r="L13" i="3"/>
  <c r="L7" i="3"/>
  <c r="L30" i="3"/>
  <c r="L27" i="3"/>
  <c r="L24" i="3"/>
  <c r="L21" i="3"/>
  <c r="L18" i="3"/>
  <c r="L15" i="3"/>
  <c r="L9" i="3"/>
  <c r="L6" i="3"/>
  <c r="L12" i="3"/>
  <c r="L10" i="3"/>
  <c r="L4" i="3"/>
  <c r="L32" i="3"/>
  <c r="L29" i="3"/>
  <c r="L26" i="3"/>
  <c r="L23" i="3"/>
  <c r="L20" i="3"/>
  <c r="L17" i="3"/>
  <c r="L14" i="3"/>
  <c r="L11" i="3"/>
  <c r="L8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B010F85-F2BB-4BDE-8A10-8B59BAFE6B5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F2B27-951D-4605-BBC3-2A8F9AD32596}" sourceFile="C:\길벗컴활1급_실기\03 최신기출문제\09 22년상시01\수강과목성적.accdb" name="수강과목성적" type="100" refreshedVersion="8" minRefreshableVersion="5">
    <extLst>
      <ext xmlns:x15="http://schemas.microsoft.com/office/spreadsheetml/2010/11/main" uri="{DE250136-89BD-433C-8126-D09CA5730AF9}">
        <x15:connection id="b56a6509-f7c0-4074-9716-87dcecd6541f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<sst xmlns="http://schemas.openxmlformats.org/spreadsheetml/2006/main" count="592" uniqueCount="168">
  <si>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</si>
  <si>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</si>
  <si>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</si>
  <si>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</si>
  <si>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</si>
  <si>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</si>
  <si>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</si>
  <si>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</si>
  <si>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</si>
  <si>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</si>
  <si>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</si>
  <si>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</si>
  <si>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</si>
  <si>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</si>
  <si>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</si>
  <si>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</si>
  <si>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</si>
  <si>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</si>
  <si>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</si>
  <si>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</si>
  <si>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</si>
  <si>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</si>
  <si>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</si>
  <si>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</si>
  <si>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</si>
  <si>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</si>
  <si>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</si>
  <si>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</si>
  <si>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</si>
  <si>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</si>
  <si>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</si>
  <si>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</si>
  <si>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</si>
  <si>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</si>
  <si>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</si>
  <si>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</si>
  <si>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</si>
  <si>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</si>
  <si>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</si>
  <si>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</si>
  <si>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</si>
  <si>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</si>
  <si>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</si>
  <si>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</si>
  <si>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</si>
  <si>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</si>
  <si>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</si>
  <si>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</si>
  <si>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</si>
  <si>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</si>
  <si>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</si>
  <si>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</si>
  <si>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</si>
  <si>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</si>
  <si>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</si>
  <si>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</si>
  <si>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</si>
  <si>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</si>
  <si>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</si>
  <si>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</si>
  <si>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</si>
  <si>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</si>
  <si>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</si>
  <si>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</si>
  <si>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</si>
  <si>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</si>
  <si>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</si>
  <si>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</si>
  <si>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</si>
  <si>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</si>
  <si>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</si>
  <si>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</si>
  <si>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</si>
  <si>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</si>
  <si>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</si>
  <si>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</si>
  <si>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</si>
  <si>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</si>
  <si>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</si>
  <si>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</si>
  <si>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</si>
  <si>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</si>
  <si>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</si>
  <si>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</si>
  <si>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</si>
  <si>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</si>
  <si>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</si>
  <si>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</si>
  <si>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</si>
  <si>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</si>
  <si>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</si>
  <si>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</si>
  <si>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</si>
  <si>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</si>
  <si>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</si>
  <si>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</si>
  <si>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</si>
  <si>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</si>
  <si>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</si>
  <si>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</si>
  <si>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</si>
  <si>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</si>
  <si>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</si>
  <si>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</si>
  <si>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</si>
  <si>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</si>
  <si>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</si>
  <si>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</si>
  <si>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</si>
  <si>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</si>
  <si>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</si>
  <si>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</si>
  <si>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</si>
  <si>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</si>
  <si>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</si>
  <si>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</si>
  <si>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</si>
  <si>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</si>
  <si>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</si>
  <si>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</si>
  <si>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</si>
  <si>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</si>
  <si>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</si>
  <si>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</si>
  <si>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</si>
  <si>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</si>
  <si>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</si>
  <si>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</si>
  <si>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</si>
  <si>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</si>
  <si>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</si>
  <si>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</si>
  <si>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</si>
  <si>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</si>
  <si>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</si>
  <si>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</si>
  <si>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</si>
  <si>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</si>
  <si>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</si>
  <si>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</si>
  <si>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</si>
  <si>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</si>
  <si>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</si>
  <si>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</si>
  <si>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</si>
  <si>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</si>
  <si>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</si>
  <si>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</si>
  <si>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</si>
  <si>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</si>
  <si>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</si>
  <si>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</si>
  <si>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</si>
  <si>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</si>
  <si>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</si>
  <si>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</si>
  <si>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</si>
  <si>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</si>
  <si>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</si>
  <si>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</si>
  <si>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분기</t>
  </si>
  <si>
    <t>평균: 1차</t>
  </si>
  <si>
    <t>평균: 2차</t>
  </si>
  <si>
    <t>평균: 3차</t>
  </si>
  <si>
    <t>1사분기</t>
  </si>
  <si>
    <t>2사분기</t>
  </si>
  <si>
    <t>3사분기</t>
  </si>
  <si>
    <t>4사분기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</si>
</sst>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80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3A-4385-A6D4-42457C2FEF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4099" name="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5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41554" refreshedDate="45827.767362615741" backgroundQuery="1" createdVersion="8" refreshedVersion="8" minRefreshableVersion="3" recordCount="0" supportSubquery="1" supportAdvancedDrill="1" xr:uid="{35AFF366-FDE8-4351-8D81-F14FD7FA3BEE}">
  <cacheSource type="external" connectionId="1"/>
  <cacheFields count="5">
    <cacheField name="[성적현황].[가입일(분기)].[가입일(분기)]" caption="가입일(분기)" numFmtId="0" hierarchy="11" level="1">
      <sharedItems count="4">
        <s v="분기1"/>
        <s v="분기2"/>
        <s v="분기3"/>
        <s v="분기4"/>
      </sharedItems>
    </cacheField>
    <cacheField name="[성적현황].[수강과목].[수강과목]" caption="수강과목" numFmtId="0" hierarchy="3" level="1">
      <sharedItems count="4">
        <s v="데이터분석-고급"/>
        <s v="데이터분석-초급"/>
        <s v="코딩-고급"/>
        <s v="클라우드-초급"/>
      </sharedItems>
    </cacheField>
    <cacheField name="[Measures].[평균: 1차]" caption="평균: 1차" numFmtId="0" hierarchy="19" level="32767"/>
    <cacheField name="[Measures].[평균: 2차]" caption="평균: 2차" numFmtId="0" hierarchy="20" level="32767"/>
    <cacheField name="[Measures].[평균: 3차]" caption="평균: 3차" numFmtId="0" hierarchy="21" level="32767"/>
  </cacheFields>
  <cacheHierarchies count="22">
    <cacheHierarchy uniqueName="[성적현황].[회원코드]" caption="회원코드" attribute="1" defaultMemberUniqueName="[성적현황].[회원코드].[All]" allUniqueName="[성적현황].[회원코드].[All]" dimensionUniqueName="[성적현황]" displayFolder="" count="0" memberValueDatatype="130" unbalanced="0"/>
    <cacheHierarchy uniqueName="[성적현황].[가입일]" caption="가입일" attribute="1" time="1" defaultMemberUniqueName="[성적현황].[가입일].[All]" allUniqueName="[성적현황].[가입일].[All]" dimensionUniqueName="[성적현황]" displayFolder="" count="0" memberValueDatatype="7" unbalanced="0"/>
    <cacheHierarchy uniqueName="[성적현황].[성명]" caption="성명" attribute="1" defaultMemberUniqueName="[성적현황].[성명].[All]" allUniqueName="[성적현황].[성명].[All]" dimensionUniqueName="[성적현황]" displayFolder="" count="0" memberValueDatatype="130" unbalanced="0"/>
    <cacheHierarchy uniqueName="[성적현황].[수강과목]" caption="수강과목" attribute="1" defaultMemberUniqueName="[성적현황].[수강과목].[All]" allUniqueName="[성적현황].[수강과목].[All]" dimensionUniqueName="[성적현황]" displayFolder="" count="2" memberValueDatatype="130" unbalanced="0">
      <fieldsUsage count="2">
        <fieldUsage x="-1"/>
        <fieldUsage x="1"/>
      </fieldsUsage>
    </cacheHierarchy>
    <cacheHierarchy uniqueName="[성적현황].[출석일수]" caption="출석일수" attribute="1" defaultMemberUniqueName="[성적현황].[출석일수].[All]" allUniqueName="[성적현황].[출석일수].[All]" dimensionUniqueName="[성적현황]" displayFolder="" count="0" memberValueDatatype="20" unbalanced="0"/>
    <cacheHierarchy uniqueName="[성적현황].[결석일수]" caption="결석일수" attribute="1" defaultMemberUniqueName="[성적현황].[결석일수].[All]" allUniqueName="[성적현황].[결석일수].[All]" dimensionUniqueName="[성적현황]" displayFolder="" count="0" memberValueDatatype="20" unbalanced="0"/>
    <cacheHierarchy uniqueName="[성적현황].[1차]" caption="1차" attribute="1" defaultMemberUniqueName="[성적현황].[1차].[All]" allUniqueName="[성적현황].[1차].[All]" dimensionUniqueName="[성적현황]" displayFolder="" count="0" memberValueDatatype="20" unbalanced="0"/>
    <cacheHierarchy uniqueName="[성적현황].[2차]" caption="2차" attribute="1" defaultMemberUniqueName="[성적현황].[2차].[All]" allUniqueName="[성적현황].[2차].[All]" dimensionUniqueName="[성적현황]" displayFolder="" count="0" memberValueDatatype="20" unbalanced="0"/>
    <cacheHierarchy uniqueName="[성적현황].[3차]" caption="3차" attribute="1" defaultMemberUniqueName="[성적현황].[3차].[All]" allUniqueName="[성적현황].[3차].[All]" dimensionUniqueName="[성적현황]" displayFolder="" count="0" memberValueDatatype="20" unbalanced="0"/>
    <cacheHierarchy uniqueName="[성적현황].[총점]" caption="총점" attribute="1" defaultMemberUniqueName="[성적현황].[총점].[All]" allUniqueName="[성적현황].[총점].[All]" dimensionUniqueName="[성적현황]" displayFolder="" count="0" memberValueDatatype="20" unbalanced="0"/>
    <cacheHierarchy uniqueName="[성적현황].[가입일(연도)]" caption="가입일(연도)" attribute="1" defaultMemberUniqueName="[성적현황].[가입일(연도)].[All]" allUniqueName="[성적현황].[가입일(연도)].[All]" dimensionUniqueName="[성적현황]" displayFolder="" count="0" memberValueDatatype="130" unbalanced="0"/>
    <cacheHierarchy uniqueName="[성적현황].[가입일(분기)]" caption="가입일(분기)" attribute="1" defaultMemberUniqueName="[성적현황].[가입일(분기)].[All]" allUniqueName="[성적현황].[가입일(분기)].[All]" dimensionUniqueName="[성적현황]" displayFolder="" count="2" memberValueDatatype="130" unbalanced="0">
      <fieldsUsage count="2">
        <fieldUsage x="-1"/>
        <fieldUsage x="0"/>
      </fieldsUsage>
    </cacheHierarchy>
    <cacheHierarchy uniqueName="[성적현황].[가입일(월)]" caption="가입일(월)" attribute="1" defaultMemberUniqueName="[성적현황].[가입일(월)].[All]" allUniqueName="[성적현황].[가입일(월)].[All]" dimensionUniqueName="[성적현황]" displayFolder="" count="0" memberValueDatatype="130" unbalanced="0"/>
    <cacheHierarchy uniqueName="[성적현황].[가입일(월 인덱스)]" caption="가입일(월 인덱스)" attribute="1" defaultMemberUniqueName="[성적현황].[가입일(월 인덱스)].[All]" allUniqueName="[성적현황].[가입일(월 인덱스)].[All]" dimensionUniqueName="[성적현황]" displayFolder="" count="0" memberValueDatatype="20" unbalanced="0" hidden="1"/>
    <cacheHierarchy uniqueName="[Measures].[__XL_Count 성적현황]" caption="__XL_Count 성적현황" measure="1" displayFolder="" measureGroup="성적현황" count="0" hidden="1"/>
    <cacheHierarchy uniqueName="[Measures].[__No measures defined]" caption="__No measures defined" measure="1" displayFolder="" count="0" hidden="1"/>
    <cacheHierarchy uniqueName="[Measures].[합계: 1차]" caption="합계: 1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2차]" caption="합계: 2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합계: 3차]" caption="합계: 3차" measure="1" displayFolder="" measureGroup="성적현황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평균: 1차]" caption="평균: 1차" measure="1" displayFolder="" measureGroup="성적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2차]" caption="평균: 2차" measure="1" displayFolder="" measureGroup="성적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평균: 3차]" caption="평균: 3차" measure="1" displayFolder="" measureGroup="성적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성적현황" uniqueName="[성적현황]" caption="성적현황"/>
  </dimensions>
  <measureGroups count="1">
    <measureGroup name="성적현황" caption="성적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D90B84-61A8-48CB-85C8-A1AD2C572F67}" name="피벗 테이블1" cacheId="6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:E11" firstHeaderRow="0" firstDataRow="1" firstDataCol="2"/>
  <pivotFields count="5">
    <pivotField name="분기" axis="axisRow" compact="0" allDrilled="1" showAll="0" dataSourceSort="1" defaultSubtotal="0" defaultAttributeDrillState="1">
      <items count="4">
        <item n="1사분기" x="0" e="0"/>
        <item n="2사분기" x="1" e="0"/>
        <item n="3사분기" x="2"/>
        <item n="4사분기" x="3" e="0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2">
    <field x="0"/>
    <field x="1"/>
  </rowFields>
  <rowItems count="9">
    <i>
      <x/>
    </i>
    <i>
      <x v="1"/>
    </i>
    <i>
      <x v="2"/>
    </i>
    <i r="1">
      <x/>
    </i>
    <i r="1">
      <x v="1"/>
    </i>
    <i r="1">
      <x v="2"/>
    </i>
    <i r="1">
      <x v="3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1차" fld="2" subtotal="average" baseField="0" baseItem="2" numFmtId="180"/>
    <dataField name="평균: 2차" fld="3" subtotal="average" baseField="0" baseItem="2" numFmtId="180"/>
    <dataField name="평균: 3차" fld="4" subtotal="average" baseField="0" baseItem="2" numFmtId="180"/>
  </dataFields>
  <pivotHierarchies count="22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1차"/>
    <pivotHierarchy dragToData="1" caption="평균: 2차"/>
    <pivotHierarchy dragToData="1" caption="평균: 3차"/>
  </pivotHierarchies>
  <pivotTableStyleInfo name="PivotStyleDark3" showRowHeaders="1" showColHeaders="1" showRowStripes="0" showColStripes="0" showLastColumn="1"/>
  <rowHierarchiesUsage count="2">
    <rowHierarchyUsage hierarchyUsage="11"/>
    <rowHierarchyUsage hierarchyUsage="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수강과목성적">
        <x15:activeTabTopLevelEntity name="[성적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zoomScaleNormal="100" workbookViewId="0">
      <selection activeCell="B3" sqref="B3:K32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21" t="s">
        <v>158</v>
      </c>
    </row>
    <row r="35" spans="2:11" x14ac:dyDescent="0.3">
      <c r="B35" t="b">
        <f>AND(COUNTA(H3:J3)=3,K3&gt;=280)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opLeftCell="A4" zoomScaleNormal="100" workbookViewId="0">
      <selection activeCell="B36" sqref="B36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topLeftCell="A16" workbookViewId="0">
      <selection activeCell="N38" sqref="N38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IF(AND(D3&gt;=18,COUNTIF(F3:H3,"&gt;=60")=3),"Pass","-")</f>
        <v>Pass</v>
      </c>
      <c r="K3" s="6">
        <f>VLOOKUP(AVERAGE(F3:H3),$B$42:$D$46,3)+IF(E3=0,0.5%,0%)</f>
        <v>3.5000000000000003E-2</v>
      </c>
      <c r="L3" s="1" t="str" cm="1">
        <f t="array" ref="L3">fn비고(D3,E3)</f>
        <v/>
      </c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IF(AND(D4&gt;=18,COUNTIF(F4:H4,"&gt;=60")=3),"Pass","-")</f>
        <v>Pass</v>
      </c>
      <c r="K4" s="6">
        <f t="shared" ref="K4:K32" si="1">VLOOKUP(AVERAGE(F4:H4),$B$42:$D$46,3)+IF(E4=0,0.5%,0%)</f>
        <v>0.04</v>
      </c>
      <c r="L4" s="1" t="str" cm="1">
        <f t="array" ref="L4">fn비고(D4,E4)</f>
        <v>출석우수</v>
      </c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fn비고(D5,E5)</f>
        <v>출석우수</v>
      </c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/>
      </c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fn비고(D8,E8)</f>
        <v>출석우수</v>
      </c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/>
      </c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/>
      </c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/>
      </c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fn비고(D12,E12)</f>
        <v/>
      </c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/>
      </c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fn비고(D14,E14)</f>
        <v>출석우수</v>
      </c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/>
      </c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/>
      </c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fn비고(D17,E17)</f>
        <v>출석우수</v>
      </c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fn비고(D18,E18)</f>
        <v>출석우수</v>
      </c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fn비고(D19,E19)</f>
        <v>출석우수</v>
      </c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/>
      </c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fn비고(D22,E22)</f>
        <v>출석우수</v>
      </c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fn비고(D23,E23)</f>
        <v>출석우수</v>
      </c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fn비고(D24,E24)</f>
        <v>출석우수</v>
      </c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/>
      </c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/>
      </c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/>
      </c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fn비고(D28,E28)</f>
        <v>출석우수</v>
      </c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fn비고(D29,E29)</f>
        <v>출석우수</v>
      </c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/>
      </c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/>
      </c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fn비고(D32,E32)</f>
        <v>출석우수</v>
      </c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>
        <f t="array" ref="C36">COUNT(IF((FIND($B36,$C$3:$C$32,1)&gt;=1)*(FIND(C$35,$C$3:$C$32,1)&gt;=1),1))</f>
        <v>2</v>
      </c>
      <c r="D36" s="1">
        <f t="array" ref="D36">COUNT(IF((FIND($B36,$C$3:$C$32,1)&gt;=1)*(FIND(D$35,$C$3:$C$32,1)&gt;=1),1))</f>
        <v>5</v>
      </c>
      <c r="E36" s="1">
        <f t="array" ref="E36">COUNT(IF((FIND($B36,$C$3:$C$32,1)&gt;=1)*(FIND(E$35,$C$3:$C$32,1)&gt;=1),1))</f>
        <v>5</v>
      </c>
      <c r="H36" s="4" t="s">
        <v>90</v>
      </c>
      <c r="I36" s="4">
        <f t="array" ref="I36">INDEX(F$3:F$32,MATCH(MAX(($H36=$C$3:$C$32)*F$3:F$32),($H36=$C$3:$C$32)*F$3:F$32,0))</f>
        <v>100</v>
      </c>
      <c r="J36" s="4">
        <f t="array" ref="J36">INDEX(G$3:G$32,MATCH(MAX(($H36=$C$3:$C$32)*G$3:G$32),($H36=$C$3:$C$32)*G$3:G$32,0))</f>
        <v>90</v>
      </c>
      <c r="K36" s="4">
        <f t="array" ref="K36">INDEX(H$3:H$32,MATCH(MAX(($H36=$C$3:$C$32)*H$3:H$32),($H36=$C$3:$C$32)*H$3:H$32,0))</f>
        <v>100</v>
      </c>
    </row>
    <row r="37" spans="2:11" x14ac:dyDescent="0.3">
      <c r="B37" s="5" t="s">
        <v>135</v>
      </c>
      <c r="C37" s="1">
        <f t="array" ref="C37">COUNT(IF((FIND($B37,$C$3:$C$32,1)&gt;=1)*(FIND(C$35,$C$3:$C$32,1)&gt;=1),1))</f>
        <v>3</v>
      </c>
      <c r="D37" s="1">
        <f t="array" ref="D37">COUNT(IF((FIND($B37,$C$3:$C$32,1)&gt;=1)*(FIND(D$35,$C$3:$C$32,1)&gt;=1),1))</f>
        <v>2</v>
      </c>
      <c r="E37" s="1">
        <f t="array" ref="E37">COUNT(IF((FIND($B37,$C$3:$C$32,1)&gt;=1)*(FIND(E$35,$C$3:$C$32,1)&gt;=1),1))</f>
        <v>2</v>
      </c>
      <c r="H37" s="4" t="s">
        <v>93</v>
      </c>
      <c r="I37" s="4">
        <f t="array" ref="I37">INDEX(F$3:F$32,MATCH(MAX(($H37=$C$3:$C$32)*F$3:F$32),($H37=$C$3:$C$32)*F$3:F$32,0))</f>
        <v>90</v>
      </c>
      <c r="J37" s="4">
        <f t="array" ref="J37">INDEX(G$3:G$32,MATCH(MAX(($H37=$C$3:$C$32)*G$3:G$32),($H37=$C$3:$C$32)*G$3:G$32,0))</f>
        <v>100</v>
      </c>
      <c r="K37" s="4">
        <f t="array" ref="K37">INDEX(H$3:H$32,MATCH(MAX(($H37=$C$3:$C$32)*H$3:H$32),($H37=$C$3:$C$32)*H$3:H$32,0))</f>
        <v>100</v>
      </c>
    </row>
    <row r="38" spans="2:11" x14ac:dyDescent="0.3">
      <c r="B38" s="5" t="s">
        <v>136</v>
      </c>
      <c r="C38" s="1">
        <f t="array" ref="C38">COUNT(IF((FIND($B38,$C$3:$C$32,1)&gt;=1)*(FIND(C$35,$C$3:$C$32,1)&gt;=1),1))</f>
        <v>6</v>
      </c>
      <c r="D38" s="1">
        <f t="array" ref="D38">COUNT(IF((FIND($B38,$C$3:$C$32,1)&gt;=1)*(FIND(D$35,$C$3:$C$32,1)&gt;=1),1))</f>
        <v>3</v>
      </c>
      <c r="E38" s="1">
        <f t="array" ref="E38">COUNT(IF((FIND($B38,$C$3:$C$32,1)&gt;=1)*(FIND(E$35,$C$3:$C$32,1)&gt;=1),1))</f>
        <v>2</v>
      </c>
      <c r="H38" s="4" t="s">
        <v>88</v>
      </c>
      <c r="I38" s="4">
        <f t="array" ref="I38">INDEX(F$3:F$32,MATCH(MAX(($H38=$C$3:$C$32)*F$3:F$32),($H38=$C$3:$C$32)*F$3:F$32,0))</f>
        <v>100</v>
      </c>
      <c r="J38" s="4">
        <f t="array" ref="J38">INDEX(G$3:G$32,MATCH(MAX(($H38=$C$3:$C$32)*G$3:G$32),($H38=$C$3:$C$32)*G$3:G$32,0))</f>
        <v>100</v>
      </c>
      <c r="K38" s="4">
        <f t="array" ref="K38">INDEX(H$3:H$32,MATCH(MAX(($H38=$C$3:$C$32)*H$3:H$32),($H38=$C$3:$C$32)*H$3:H$32,0))</f>
        <v>85</v>
      </c>
    </row>
    <row r="39" spans="2:11" x14ac:dyDescent="0.3">
      <c r="H39" s="4" t="s">
        <v>91</v>
      </c>
      <c r="I39" s="4">
        <f t="array" ref="I39">INDEX(F$3:F$32,MATCH(MAX(($H39=$C$3:$C$32)*F$3:F$32),($H39=$C$3:$C$32)*F$3:F$32,0))</f>
        <v>90</v>
      </c>
      <c r="J39" s="4">
        <f t="array" ref="J39">INDEX(G$3:G$32,MATCH(MAX(($H39=$C$3:$C$32)*G$3:G$32),($H39=$C$3:$C$32)*G$3:G$32,0))</f>
        <v>90</v>
      </c>
      <c r="K39" s="4">
        <f t="array" ref="K39">INDEX(H$3:H$32,MATCH(MAX(($H39=$C$3:$C$32)*H$3:H$32),($H39=$C$3:$C$32)*H$3:H$32,0))</f>
        <v>100</v>
      </c>
    </row>
    <row r="40" spans="2:11" x14ac:dyDescent="0.3">
      <c r="B40" t="s">
        <v>137</v>
      </c>
      <c r="H40" s="4" t="s">
        <v>108</v>
      </c>
      <c r="I40" s="4">
        <f t="array" ref="I40">INDEX(F$3:F$32,MATCH(MAX(($H40=$C$3:$C$32)*F$3:F$32),($H40=$C$3:$C$32)*F$3:F$32,0))</f>
        <v>100</v>
      </c>
      <c r="J40" s="4">
        <f t="array" ref="J40">INDEX(G$3:G$32,MATCH(MAX(($H40=$C$3:$C$32)*G$3:G$32),($H40=$C$3:$C$32)*G$3:G$32,0))</f>
        <v>85</v>
      </c>
      <c r="K40" s="4">
        <f t="array" ref="K40">INDEX(H$3:H$32,MATCH(MAX(($H40=$C$3:$C$32)*H$3:H$32),($H40=$C$3:$C$32)*H$3:H$32,0))</f>
        <v>90</v>
      </c>
    </row>
    <row r="41" spans="2:11" x14ac:dyDescent="0.3">
      <c r="B41" s="18" t="s">
        <v>138</v>
      </c>
      <c r="C41" s="19"/>
      <c r="D41" s="7" t="s">
        <v>126</v>
      </c>
      <c r="H41" s="4" t="s">
        <v>95</v>
      </c>
      <c r="I41" s="4">
        <f t="array" ref="I41">INDEX(F$3:F$32,MATCH(MAX(($H41=$C$3:$C$32)*F$3:F$32),($H41=$C$3:$C$32)*F$3:F$32,0))</f>
        <v>90</v>
      </c>
      <c r="J41" s="4">
        <f t="array" ref="J41">INDEX(G$3:G$32,MATCH(MAX(($H41=$C$3:$C$32)*G$3:G$32),($H41=$C$3:$C$32)*G$3:G$32,0))</f>
        <v>100</v>
      </c>
      <c r="K41" s="4">
        <f t="array" ref="K41">INDEX(H$3:H$32,MATCH(MAX(($H41=$C$3:$C$32)*H$3:H$32),($H41=$C$3:$C$32)*H$3:H$32,0))</f>
        <v>70</v>
      </c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>
        <f t="array" ref="I42">INDEX(F$3:F$32,MATCH(MAX(($H42=$C$3:$C$32)*F$3:F$32),($H42=$C$3:$C$32)*F$3:F$32,0))</f>
        <v>100</v>
      </c>
      <c r="J42" s="4">
        <f t="array" ref="J42">INDEX(G$3:G$32,MATCH(MAX(($H42=$C$3:$C$32)*G$3:G$32),($H42=$C$3:$C$32)*G$3:G$32,0))</f>
        <v>100</v>
      </c>
      <c r="K42" s="4">
        <f t="array" ref="K42">INDEX(H$3:H$32,MATCH(MAX(($H42=$C$3:$C$32)*H$3:H$32),($H42=$C$3:$C$32)*H$3:H$32,0))</f>
        <v>100</v>
      </c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>
        <f t="array" ref="I43">INDEX(F$3:F$32,MATCH(MAX(($H43=$C$3:$C$32)*F$3:F$32),($H43=$C$3:$C$32)*F$3:F$32,0))</f>
        <v>100</v>
      </c>
      <c r="J43" s="4">
        <f t="array" ref="J43">INDEX(G$3:G$32,MATCH(MAX(($H43=$C$3:$C$32)*G$3:G$32),($H43=$C$3:$C$32)*G$3:G$32,0))</f>
        <v>75</v>
      </c>
      <c r="K43" s="4">
        <f t="array" ref="K43">INDEX(H$3:H$32,MATCH(MAX(($H43=$C$3:$C$32)*H$3:H$32),($H43=$C$3:$C$32)*H$3:H$32,0))</f>
        <v>90</v>
      </c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>
        <f t="array" ref="I44">INDEX(F$3:F$32,MATCH(MAX(($H44=$C$3:$C$32)*F$3:F$32),($H44=$C$3:$C$32)*F$3:F$32,0))</f>
        <v>85</v>
      </c>
      <c r="J44" s="4">
        <f t="array" ref="J44">INDEX(G$3:G$32,MATCH(MAX(($H44=$C$3:$C$32)*G$3:G$32),($H44=$C$3:$C$32)*G$3:G$32,0))</f>
        <v>100</v>
      </c>
      <c r="K44" s="4">
        <f t="array" ref="K44">INDEX(H$3:H$32,MATCH(MAX(($H44=$C$3:$C$32)*H$3:H$32),($H44=$C$3:$C$32)*H$3:H$32,0))</f>
        <v>85</v>
      </c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11" sqref="A11"/>
    </sheetView>
  </sheetViews>
  <sheetFormatPr defaultRowHeight="16.5" x14ac:dyDescent="0.3"/>
  <cols>
    <col min="1" max="1" width="11.875" bestFit="1" customWidth="1"/>
    <col min="2" max="2" width="16" bestFit="1" customWidth="1"/>
    <col min="3" max="8" width="9.625" bestFit="1" customWidth="1"/>
  </cols>
  <sheetData>
    <row r="2" spans="1:5" x14ac:dyDescent="0.3">
      <c r="A2" s="23" t="s">
        <v>160</v>
      </c>
      <c r="B2" s="23" t="s">
        <v>1</v>
      </c>
      <c r="C2" t="s">
        <v>161</v>
      </c>
      <c r="D2" t="s">
        <v>162</v>
      </c>
      <c r="E2" t="s">
        <v>163</v>
      </c>
    </row>
    <row r="3" spans="1:5" x14ac:dyDescent="0.3">
      <c r="A3" t="s">
        <v>164</v>
      </c>
      <c r="C3" s="24">
        <v>75</v>
      </c>
      <c r="D3" s="24">
        <v>76.25</v>
      </c>
      <c r="E3" s="24">
        <v>81.25</v>
      </c>
    </row>
    <row r="4" spans="1:5" x14ac:dyDescent="0.3">
      <c r="A4" t="s">
        <v>165</v>
      </c>
      <c r="C4" s="24">
        <v>86.785714285714292</v>
      </c>
      <c r="D4" s="24">
        <v>82.5</v>
      </c>
      <c r="E4" s="24">
        <v>80.357142857142861</v>
      </c>
    </row>
    <row r="5" spans="1:5" x14ac:dyDescent="0.3">
      <c r="A5" t="s">
        <v>166</v>
      </c>
      <c r="C5" s="24"/>
      <c r="D5" s="24"/>
      <c r="E5" s="24"/>
    </row>
    <row r="6" spans="1:5" x14ac:dyDescent="0.3">
      <c r="B6" t="s">
        <v>14</v>
      </c>
      <c r="C6" s="24">
        <v>55</v>
      </c>
      <c r="D6" s="24">
        <v>100</v>
      </c>
      <c r="E6" s="24">
        <v>60</v>
      </c>
    </row>
    <row r="7" spans="1:5" x14ac:dyDescent="0.3">
      <c r="B7" t="s">
        <v>19</v>
      </c>
      <c r="C7" s="24">
        <v>65</v>
      </c>
      <c r="D7" s="24">
        <v>77.5</v>
      </c>
      <c r="E7" s="24">
        <v>75</v>
      </c>
    </row>
    <row r="8" spans="1:5" x14ac:dyDescent="0.3">
      <c r="B8" t="s">
        <v>32</v>
      </c>
      <c r="C8" s="24">
        <v>77.5</v>
      </c>
      <c r="D8" s="24">
        <v>95</v>
      </c>
      <c r="E8" s="24">
        <v>75</v>
      </c>
    </row>
    <row r="9" spans="1:5" x14ac:dyDescent="0.3">
      <c r="B9" t="s">
        <v>37</v>
      </c>
      <c r="C9" s="24">
        <v>90</v>
      </c>
      <c r="D9" s="24">
        <v>100</v>
      </c>
      <c r="E9" s="24">
        <v>100</v>
      </c>
    </row>
    <row r="10" spans="1:5" x14ac:dyDescent="0.3">
      <c r="A10" t="s">
        <v>167</v>
      </c>
      <c r="C10" s="24">
        <v>79.166666666666671</v>
      </c>
      <c r="D10" s="24">
        <v>75</v>
      </c>
      <c r="E10" s="24">
        <v>78.333333333333329</v>
      </c>
    </row>
    <row r="11" spans="1:5" x14ac:dyDescent="0.3">
      <c r="A11" t="s">
        <v>159</v>
      </c>
      <c r="C11" s="24">
        <v>80.666666666666671</v>
      </c>
      <c r="D11" s="24">
        <v>81.833333333333329</v>
      </c>
      <c r="E11" s="24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C18" sqref="C18:D23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 t="s">
        <v>148</v>
      </c>
      <c r="C19" s="14">
        <v>1850</v>
      </c>
      <c r="D19" s="14">
        <v>1781.75</v>
      </c>
    </row>
    <row r="20" spans="2:4" x14ac:dyDescent="0.3">
      <c r="B20" s="1" t="s">
        <v>146</v>
      </c>
      <c r="C20" s="14">
        <v>1375</v>
      </c>
      <c r="D20" s="14">
        <v>1313.5</v>
      </c>
    </row>
    <row r="21" spans="2:4" x14ac:dyDescent="0.3">
      <c r="B21" s="1" t="s">
        <v>147</v>
      </c>
      <c r="C21" s="14">
        <v>1212.5</v>
      </c>
      <c r="D21" s="14">
        <v>1231</v>
      </c>
    </row>
    <row r="22" spans="2:4" x14ac:dyDescent="0.3">
      <c r="B22" s="1" t="s">
        <v>145</v>
      </c>
      <c r="C22" s="14">
        <v>1162.5</v>
      </c>
      <c r="D22" s="14">
        <v>1141.5</v>
      </c>
    </row>
    <row r="23" spans="2:4" x14ac:dyDescent="0.3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I3" sqref="I3:I32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9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2">
        <v>250</v>
      </c>
    </row>
    <row r="4" spans="2:9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2">
        <v>240</v>
      </c>
    </row>
    <row r="5" spans="2:9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2">
        <v>265</v>
      </c>
    </row>
    <row r="6" spans="2:9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2">
        <v>265</v>
      </c>
    </row>
    <row r="7" spans="2:9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2">
        <v>205</v>
      </c>
    </row>
    <row r="8" spans="2:9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2">
        <v>260</v>
      </c>
    </row>
    <row r="9" spans="2:9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2">
        <v>265</v>
      </c>
    </row>
    <row r="10" spans="2:9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2">
        <v>290</v>
      </c>
    </row>
    <row r="11" spans="2:9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2">
        <v>230</v>
      </c>
    </row>
    <row r="12" spans="2:9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2">
        <v>230</v>
      </c>
    </row>
    <row r="13" spans="2:9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2">
        <v>235</v>
      </c>
    </row>
    <row r="14" spans="2:9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2">
        <v>210</v>
      </c>
    </row>
    <row r="15" spans="2:9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2">
        <v>250</v>
      </c>
    </row>
    <row r="16" spans="2:9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2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2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2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2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2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2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2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2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2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2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2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2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2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2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2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2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2">
        <v>215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Button 3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workbookViewId="0">
      <selection activeCell="J15" sqref="J15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0" t="s">
        <v>152</v>
      </c>
      <c r="C1" s="20"/>
      <c r="D1" s="20"/>
      <c r="E1" s="20"/>
      <c r="F1" s="20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M31" sqref="M31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7" t="s">
        <v>156</v>
      </c>
      <c r="J3" t="s">
        <v>157</v>
      </c>
    </row>
    <row r="4" spans="2:10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3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3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3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3">
      <c r="B14" s="2"/>
      <c r="C14" s="4"/>
      <c r="D14" s="4"/>
      <c r="E14" s="4"/>
      <c r="F14" s="4"/>
      <c r="G14" s="4"/>
      <c r="H14" s="4"/>
    </row>
    <row r="15" spans="2:10" x14ac:dyDescent="0.3">
      <c r="B15" s="2"/>
      <c r="C15" s="4"/>
      <c r="D15" s="4"/>
      <c r="E15" s="4"/>
      <c r="F15" s="4"/>
      <c r="G15" s="4"/>
      <c r="H15" s="4"/>
    </row>
    <row r="16" spans="2:10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dcterms:created xsi:type="dcterms:W3CDTF">2023-05-12T10:51:28Z</dcterms:created>
  <dcterms:modified xsi:type="dcterms:W3CDTF">2025-06-19T10:14:27Z</dcterms:modified>
</cp:coreProperties>
</file>